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結果表" sheetId="1" r:id="rId1"/>
    <sheet name="Sheet2" sheetId="2" r:id="rId2"/>
    <sheet name="Sheet3" sheetId="3" r:id="rId3"/>
  </sheets>
  <definedNames>
    <definedName name="_xlnm.Print_Area" localSheetId="0">'結果表'!$A$1:$Q$52</definedName>
  </definedNames>
  <calcPr fullCalcOnLoad="1"/>
</workbook>
</file>

<file path=xl/sharedStrings.xml><?xml version="1.0" encoding="utf-8"?>
<sst xmlns="http://schemas.openxmlformats.org/spreadsheetml/2006/main" count="231" uniqueCount="174">
  <si>
    <t>SS3</t>
  </si>
  <si>
    <t>SS6</t>
  </si>
  <si>
    <t>SS7</t>
  </si>
  <si>
    <t>Position</t>
  </si>
  <si>
    <t>Car No.</t>
  </si>
  <si>
    <t>Driver</t>
  </si>
  <si>
    <t>Co-driver</t>
  </si>
  <si>
    <t>Vehicle</t>
  </si>
  <si>
    <t>Class</t>
  </si>
  <si>
    <t>Ｄｉｆｆｅｒｅｎｃｅ from leader</t>
  </si>
  <si>
    <t>SS1</t>
  </si>
  <si>
    <t>SS2</t>
  </si>
  <si>
    <t>SS Time</t>
  </si>
  <si>
    <t>Penalty</t>
  </si>
  <si>
    <t>Total</t>
  </si>
  <si>
    <t>大庭　正璽</t>
  </si>
  <si>
    <t>Leg １</t>
  </si>
  <si>
    <t>矢柳　靜一郎</t>
  </si>
  <si>
    <t>船木　一祥</t>
  </si>
  <si>
    <t>田中　伸幸</t>
  </si>
  <si>
    <t>森　公聖</t>
  </si>
  <si>
    <t>飯泉　忠男</t>
  </si>
  <si>
    <t>田中　直哉</t>
  </si>
  <si>
    <t>島田　聡子</t>
  </si>
  <si>
    <t>Ａ</t>
  </si>
  <si>
    <t>Rally Total</t>
  </si>
  <si>
    <t>Retired</t>
  </si>
  <si>
    <t>SS4</t>
  </si>
  <si>
    <t>SS5</t>
  </si>
  <si>
    <t>No.</t>
  </si>
  <si>
    <t>ss1s</t>
  </si>
  <si>
    <t>ss1g</t>
  </si>
  <si>
    <t>ss2s</t>
  </si>
  <si>
    <t>ss2g</t>
  </si>
  <si>
    <t>ss3s</t>
  </si>
  <si>
    <t>ss3g</t>
  </si>
  <si>
    <t>ss4s</t>
  </si>
  <si>
    <t>ss4g</t>
  </si>
  <si>
    <t>ss5s</t>
  </si>
  <si>
    <t>ss5g</t>
  </si>
  <si>
    <t>ss6s</t>
  </si>
  <si>
    <t>ss6g</t>
  </si>
  <si>
    <t>ss7s</t>
  </si>
  <si>
    <t>ss7g</t>
  </si>
  <si>
    <t>杉村　哲郎</t>
  </si>
  <si>
    <t>高橋　巧</t>
  </si>
  <si>
    <t>CMSC三菱ランサーすぎむら</t>
  </si>
  <si>
    <t>中村　貢</t>
  </si>
  <si>
    <t>藤嶋　義孝</t>
  </si>
  <si>
    <t>KOIZUMIランサー</t>
  </si>
  <si>
    <t>藤生　敏夫</t>
  </si>
  <si>
    <t>ベンチャン</t>
  </si>
  <si>
    <t>TOTAL B.T.M. ランサー</t>
  </si>
  <si>
    <t>川上　弘三</t>
  </si>
  <si>
    <t>藤岡　哲也</t>
  </si>
  <si>
    <t>CMSCランサーエボ8</t>
  </si>
  <si>
    <t>北島　広実</t>
  </si>
  <si>
    <t>遠藤　彰</t>
  </si>
  <si>
    <t>スマッシュCMSC千葉ランサー</t>
  </si>
  <si>
    <t>上村　智也</t>
  </si>
  <si>
    <t>藤戸　栄司</t>
  </si>
  <si>
    <t>Tシックスセンス アドバンランサー</t>
  </si>
  <si>
    <t>青山　康</t>
  </si>
  <si>
    <t>el DL プライマリーGDB</t>
  </si>
  <si>
    <t>高田　修</t>
  </si>
  <si>
    <t>伊東　匡</t>
  </si>
  <si>
    <t>REDLIＮEランサーEV07</t>
  </si>
  <si>
    <t>国沢　光宏</t>
  </si>
  <si>
    <t>菅野　総一郎</t>
  </si>
  <si>
    <t>インプレッサWRX STI</t>
  </si>
  <si>
    <t>中島　正裕</t>
  </si>
  <si>
    <t>渋谷　直樹</t>
  </si>
  <si>
    <t>わたらせランサー</t>
  </si>
  <si>
    <t>堀田　信</t>
  </si>
  <si>
    <t>浦野　昭美</t>
  </si>
  <si>
    <t>TEIＮ DL BRIGランサー</t>
  </si>
  <si>
    <t>相馬　茂</t>
  </si>
  <si>
    <t>BS STI Ω インプレッサ</t>
  </si>
  <si>
    <t>徳尾　慶太郎</t>
  </si>
  <si>
    <t xml:space="preserve">BPF クスコ ADVAＮ KYB ランサー </t>
  </si>
  <si>
    <t>福永　修</t>
  </si>
  <si>
    <t>奥村　久継</t>
  </si>
  <si>
    <t>レイルDL☆CMSCランサー</t>
  </si>
  <si>
    <t>星野　博</t>
  </si>
  <si>
    <t>鈴木　一也</t>
  </si>
  <si>
    <t xml:space="preserve">クスコ ポテンザ OZランサー </t>
  </si>
  <si>
    <t>清井　克紀</t>
  </si>
  <si>
    <t>山本　一葉</t>
  </si>
  <si>
    <t>5ZIGEN･DUＮLOPインプレッサ STI</t>
  </si>
  <si>
    <t>炭山　裕矢</t>
  </si>
  <si>
    <t>星野　元</t>
  </si>
  <si>
    <t>クスコ スバルADVAＮインプレッサ</t>
  </si>
  <si>
    <t>綾部　美津雄</t>
  </si>
  <si>
    <t>中原　祥雅</t>
  </si>
  <si>
    <t>トラストダンロップアヤベGDB</t>
  </si>
  <si>
    <t>西尾　雄次郎</t>
  </si>
  <si>
    <t>山口　顕子</t>
  </si>
  <si>
    <t>5ZIGEＮ･DUＮLOPインプレッサSTI</t>
  </si>
  <si>
    <t>石田　雅之</t>
  </si>
  <si>
    <t>澤田　茂</t>
  </si>
  <si>
    <t>C-OＮE POTEＮZA LAＮCER</t>
  </si>
  <si>
    <t>田口　幸宏</t>
  </si>
  <si>
    <t>佐藤　忠宜</t>
  </si>
  <si>
    <t>アドバンPIAAカヤバランサー</t>
  </si>
  <si>
    <t>石田　正史　</t>
  </si>
  <si>
    <t>宮城　孝仁</t>
  </si>
  <si>
    <t>DLテイン マルシェ ランサー</t>
  </si>
  <si>
    <t>勝田　範彦</t>
  </si>
  <si>
    <t>北田　稔</t>
  </si>
  <si>
    <t>ラック名スバルSTI IPF DLインプレッサ</t>
  </si>
  <si>
    <t>奴田原　文雄</t>
  </si>
  <si>
    <t>小田切　順之</t>
  </si>
  <si>
    <t xml:space="preserve">ADVAN-PIAAランサー </t>
  </si>
  <si>
    <t>吉村　昌敏</t>
  </si>
  <si>
    <t>飯野　昭</t>
  </si>
  <si>
    <t>BRIG･DL･IPFランサー</t>
  </si>
  <si>
    <t>須藤　浩志</t>
  </si>
  <si>
    <t>SMａSHコマツCSミラージュ</t>
  </si>
  <si>
    <t>Dosskoi Mizuno</t>
  </si>
  <si>
    <t>後藤　茂行</t>
  </si>
  <si>
    <t>ADVANメカニカルランサー</t>
  </si>
  <si>
    <t>クスコBSwmヴイッセランサー</t>
  </si>
  <si>
    <t>守屋　教昭</t>
  </si>
  <si>
    <t>小花　敏也</t>
  </si>
  <si>
    <t>ビックベア･BSインプレッサ</t>
  </si>
  <si>
    <t>斉藤　祐志</t>
  </si>
  <si>
    <t>三上　順</t>
  </si>
  <si>
    <t>ALEXアッシュKYBアドバン</t>
  </si>
  <si>
    <t>大嶋　治夫</t>
  </si>
  <si>
    <t>小井戸　要三</t>
  </si>
  <si>
    <t>セーフティー21ADVAＮインプレッサ</t>
  </si>
  <si>
    <t>小野寺　清之</t>
  </si>
  <si>
    <t>黒田　正彦</t>
  </si>
  <si>
    <t>ダイハツストーリアX4</t>
  </si>
  <si>
    <t>平塚　忠博</t>
  </si>
  <si>
    <t>鈴木　裕</t>
  </si>
  <si>
    <t>関根　康生</t>
  </si>
  <si>
    <t>加納　宏樹</t>
  </si>
  <si>
    <t>シックスセンス ヨネヤマ アルト</t>
  </si>
  <si>
    <t>小倉　雅俊</t>
  </si>
  <si>
    <t>平山　真理</t>
  </si>
  <si>
    <t>デューポイントDLストーリア</t>
  </si>
  <si>
    <t>川村　貴宣</t>
  </si>
  <si>
    <t>藤田　洋文</t>
  </si>
  <si>
    <t>シンフォニーブーボーストーリア</t>
  </si>
  <si>
    <t>杉原　泰和</t>
  </si>
  <si>
    <t>杉原　佑美</t>
  </si>
  <si>
    <t>安斉自エレイル市光ランサー</t>
  </si>
  <si>
    <t>シャフトオーリンズランサー</t>
  </si>
  <si>
    <t>明村　和彦</t>
  </si>
  <si>
    <t>五十嵐　恵利</t>
  </si>
  <si>
    <t>レイAPトミザワランサー</t>
  </si>
  <si>
    <t>堀江　拓</t>
  </si>
  <si>
    <t>塩谷　大地</t>
  </si>
  <si>
    <t>オサムファクトリーランサー</t>
  </si>
  <si>
    <t>大橋　智樹</t>
  </si>
  <si>
    <t>小林　純子</t>
  </si>
  <si>
    <t>高山短大インプレッサ</t>
  </si>
  <si>
    <t>小西　健太郎</t>
  </si>
  <si>
    <t>和泉　孝明</t>
  </si>
  <si>
    <t xml:space="preserve">BOOBOW☆AGストーリア </t>
  </si>
  <si>
    <t>名越　まゆみ</t>
  </si>
  <si>
    <t>鳥羽　正文</t>
  </si>
  <si>
    <t>スバルインプレッサGC8</t>
  </si>
  <si>
    <t>中野　正樹</t>
  </si>
  <si>
    <t>ニッサンパルサーGTIR</t>
  </si>
  <si>
    <t>村田　康介</t>
  </si>
  <si>
    <t>鈴木　和人</t>
  </si>
  <si>
    <t>BOOBOW DLストーリア工繊</t>
  </si>
  <si>
    <t>Ｃ</t>
  </si>
  <si>
    <t>Ｂ</t>
  </si>
  <si>
    <t>ＯＰ</t>
  </si>
  <si>
    <t>DNS</t>
  </si>
  <si>
    <t>Final Classification　32nd M.C.S.C. Rally Highland Masters　2004（4WD round6）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</si>
</sst>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[hh]:mm:ss"/>
    <numFmt numFmtId="186" formatCode="[hh]:mm:ss.00"/>
    <numFmt numFmtId="187" formatCode="hh:mm:ss.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color indexed="10"/>
      <name val="ＤＦ細丸ゴシック体"/>
      <family val="1"/>
    </font>
    <font>
      <b/>
      <sz val="16"/>
      <name val="ＤＦ細丸ゴシック体"/>
      <family val="1"/>
    </font>
    <font>
      <b/>
      <sz val="16"/>
      <color indexed="12"/>
      <name val="ＤＦ細丸ゴシック体"/>
      <family val="1"/>
    </font>
    <font>
      <b/>
      <sz val="12"/>
      <name val="ＤＦ細丸ゴシック体"/>
      <family val="1"/>
    </font>
    <font>
      <sz val="11"/>
      <name val="ＤＦ細丸ゴシック体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7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47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7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vertical="center"/>
    </xf>
    <xf numFmtId="47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47" fontId="6" fillId="0" borderId="4" xfId="0" applyNumberFormat="1" applyFont="1" applyFill="1" applyBorder="1" applyAlignment="1">
      <alignment horizontal="center" vertical="center"/>
    </xf>
    <xf numFmtId="47" fontId="6" fillId="3" borderId="4" xfId="0" applyNumberFormat="1" applyFont="1" applyFill="1" applyBorder="1" applyAlignment="1">
      <alignment horizontal="center" vertical="center"/>
    </xf>
    <xf numFmtId="184" fontId="6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7" fontId="0" fillId="3" borderId="4" xfId="0" applyNumberForma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7" fontId="0" fillId="0" borderId="4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86" fontId="13" fillId="0" borderId="12" xfId="0" applyNumberFormat="1" applyFont="1" applyFill="1" applyBorder="1" applyAlignment="1">
      <alignment vertical="center"/>
    </xf>
    <xf numFmtId="187" fontId="13" fillId="0" borderId="12" xfId="0" applyNumberFormat="1" applyFont="1" applyFill="1" applyBorder="1" applyAlignment="1">
      <alignment vertical="center"/>
    </xf>
    <xf numFmtId="185" fontId="13" fillId="6" borderId="12" xfId="0" applyNumberFormat="1" applyFont="1" applyFill="1" applyBorder="1" applyAlignment="1">
      <alignment vertical="center"/>
    </xf>
    <xf numFmtId="186" fontId="13" fillId="6" borderId="12" xfId="0" applyNumberFormat="1" applyFont="1" applyFill="1" applyBorder="1" applyAlignment="1">
      <alignment vertical="center"/>
    </xf>
    <xf numFmtId="187" fontId="13" fillId="6" borderId="12" xfId="0" applyNumberFormat="1" applyFont="1" applyFill="1" applyBorder="1" applyAlignment="1">
      <alignment vertical="center"/>
    </xf>
    <xf numFmtId="185" fontId="13" fillId="6" borderId="13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horizontal="center"/>
    </xf>
    <xf numFmtId="185" fontId="13" fillId="6" borderId="8" xfId="0" applyNumberFormat="1" applyFont="1" applyFill="1" applyBorder="1" applyAlignment="1">
      <alignment vertical="center"/>
    </xf>
    <xf numFmtId="185" fontId="13" fillId="6" borderId="14" xfId="0" applyNumberFormat="1" applyFont="1" applyFill="1" applyBorder="1" applyAlignment="1">
      <alignment vertical="center"/>
    </xf>
    <xf numFmtId="185" fontId="13" fillId="6" borderId="1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4" fontId="0" fillId="0" borderId="4" xfId="0" applyNumberFormat="1" applyFont="1" applyFill="1" applyBorder="1" applyAlignment="1">
      <alignment horizontal="center" vertical="center"/>
    </xf>
    <xf numFmtId="184" fontId="6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84" fontId="0" fillId="3" borderId="4" xfId="0" applyNumberFormat="1" applyFont="1" applyFill="1" applyBorder="1" applyAlignment="1">
      <alignment horizontal="center" vertical="center"/>
    </xf>
    <xf numFmtId="184" fontId="0" fillId="3" borderId="4" xfId="0" applyNumberFormat="1" applyFill="1" applyBorder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2011025" y="802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50</xdr:row>
      <xdr:rowOff>123825</xdr:rowOff>
    </xdr:from>
    <xdr:to>
      <xdr:col>5</xdr:col>
      <xdr:colOff>590550</xdr:colOff>
      <xdr:row>58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9229725"/>
          <a:ext cx="23717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入力ﾌｫｰﾏｯﾄ
ｈｈ：ｍｍ：ｓｓ.ｓｓ
注意：夜の24時を過ぎても時間は継続すること（25時、26時）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7.875" style="10" bestFit="1" customWidth="1"/>
    <col min="2" max="2" width="5.00390625" style="10" customWidth="1"/>
    <col min="3" max="3" width="15.625" style="11" customWidth="1"/>
    <col min="4" max="4" width="15.625" style="10" customWidth="1"/>
    <col min="5" max="5" width="40.125" style="11" bestFit="1" customWidth="1"/>
    <col min="6" max="6" width="6.00390625" style="10" bestFit="1" customWidth="1"/>
    <col min="7" max="13" width="9.625" style="10" customWidth="1"/>
    <col min="14" max="16" width="10.50390625" style="10" customWidth="1"/>
    <col min="17" max="17" width="13.625" style="10" customWidth="1"/>
    <col min="18" max="16384" width="9.00390625" style="11" customWidth="1"/>
  </cols>
  <sheetData>
    <row r="1" spans="1:17" s="4" customFormat="1" ht="24" customHeight="1">
      <c r="A1" s="14" t="s">
        <v>173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12"/>
      <c r="O1" s="12"/>
      <c r="P1" s="12"/>
      <c r="Q1" s="13"/>
    </row>
    <row r="2" spans="1:17" s="4" customFormat="1" ht="14.25">
      <c r="A2" s="45" t="s">
        <v>3</v>
      </c>
      <c r="B2" s="45" t="s">
        <v>4</v>
      </c>
      <c r="C2" s="47" t="s">
        <v>5</v>
      </c>
      <c r="D2" s="47" t="s">
        <v>6</v>
      </c>
      <c r="E2" s="47" t="s">
        <v>7</v>
      </c>
      <c r="F2" s="47" t="s">
        <v>8</v>
      </c>
      <c r="G2" s="39" t="s">
        <v>16</v>
      </c>
      <c r="H2" s="40"/>
      <c r="I2" s="40"/>
      <c r="J2" s="40"/>
      <c r="K2" s="40"/>
      <c r="L2" s="40"/>
      <c r="M2" s="40"/>
      <c r="N2" s="39" t="s">
        <v>25</v>
      </c>
      <c r="O2" s="40"/>
      <c r="P2" s="41"/>
      <c r="Q2" s="49" t="s">
        <v>9</v>
      </c>
    </row>
    <row r="3" spans="1:17" s="4" customFormat="1" ht="14.25">
      <c r="A3" s="46"/>
      <c r="B3" s="46"/>
      <c r="C3" s="48"/>
      <c r="D3" s="48"/>
      <c r="E3" s="48"/>
      <c r="F3" s="48"/>
      <c r="G3" s="42"/>
      <c r="H3" s="43"/>
      <c r="I3" s="43"/>
      <c r="J3" s="43"/>
      <c r="K3" s="43"/>
      <c r="L3" s="43"/>
      <c r="M3" s="43"/>
      <c r="N3" s="42"/>
      <c r="O3" s="43"/>
      <c r="P3" s="44"/>
      <c r="Q3" s="50"/>
    </row>
    <row r="4" spans="1:17" s="9" customFormat="1" ht="14.25">
      <c r="A4" s="46"/>
      <c r="B4" s="46"/>
      <c r="C4" s="48"/>
      <c r="D4" s="48"/>
      <c r="E4" s="48"/>
      <c r="F4" s="48"/>
      <c r="G4" s="7" t="s">
        <v>10</v>
      </c>
      <c r="H4" s="8" t="s">
        <v>11</v>
      </c>
      <c r="I4" s="7" t="s">
        <v>0</v>
      </c>
      <c r="J4" s="8" t="s">
        <v>27</v>
      </c>
      <c r="K4" s="7" t="s">
        <v>28</v>
      </c>
      <c r="L4" s="8" t="s">
        <v>1</v>
      </c>
      <c r="M4" s="7" t="s">
        <v>2</v>
      </c>
      <c r="N4" s="5" t="s">
        <v>12</v>
      </c>
      <c r="O4" s="5" t="s">
        <v>13</v>
      </c>
      <c r="P4" s="8" t="s">
        <v>14</v>
      </c>
      <c r="Q4" s="50"/>
    </row>
    <row r="5" spans="1:18" s="19" customFormat="1" ht="19.5" customHeight="1">
      <c r="A5" s="77">
        <v>1</v>
      </c>
      <c r="B5" s="67">
        <v>21</v>
      </c>
      <c r="C5" s="68" t="s">
        <v>101</v>
      </c>
      <c r="D5" s="68" t="s">
        <v>102</v>
      </c>
      <c r="E5" s="68" t="s">
        <v>103</v>
      </c>
      <c r="F5" s="24" t="s">
        <v>169</v>
      </c>
      <c r="G5" s="51">
        <f>Sheet2!C22-Sheet2!B22</f>
        <v>0.0008136574074052438</v>
      </c>
      <c r="H5" s="51">
        <f>Sheet2!E22-Sheet2!D22</f>
        <v>0</v>
      </c>
      <c r="I5" s="51">
        <f>Sheet2!G22-Sheet2!F22</f>
        <v>0.0008032407407406739</v>
      </c>
      <c r="J5" s="51">
        <f>Sheet2!I22-Sheet2!H22</f>
        <v>0.011555555555555319</v>
      </c>
      <c r="K5" s="51">
        <f>Sheet2!K22-Sheet2!J22</f>
        <v>0.003778935185184795</v>
      </c>
      <c r="L5" s="51">
        <f>Sheet2!M22-Sheet2!L22</f>
        <v>0.003653935185186752</v>
      </c>
      <c r="M5" s="51">
        <f>Sheet2!O22-Sheet2!N22</f>
        <v>0.007542824074068921</v>
      </c>
      <c r="N5" s="18">
        <f>SUM(G5:M5)</f>
        <v>0.028148148148141705</v>
      </c>
      <c r="O5" s="33"/>
      <c r="P5" s="18">
        <f>SUM(N5,O5)</f>
        <v>0.028148148148141705</v>
      </c>
      <c r="Q5" s="30">
        <f>P5-$P$5</f>
        <v>0</v>
      </c>
      <c r="R5" s="22"/>
    </row>
    <row r="6" spans="1:18" s="21" customFormat="1" ht="19.5" customHeight="1">
      <c r="A6" s="79">
        <v>2</v>
      </c>
      <c r="B6" s="80">
        <v>20</v>
      </c>
      <c r="C6" s="81" t="s">
        <v>98</v>
      </c>
      <c r="D6" s="81" t="s">
        <v>99</v>
      </c>
      <c r="E6" s="81" t="s">
        <v>100</v>
      </c>
      <c r="F6" s="25" t="s">
        <v>169</v>
      </c>
      <c r="G6" s="37">
        <f>Sheet2!C21-Sheet2!B21</f>
        <v>0.0008298611111096088</v>
      </c>
      <c r="H6" s="37">
        <f>Sheet2!E21-Sheet2!D21</f>
        <v>0</v>
      </c>
      <c r="I6" s="37">
        <f>Sheet2!G21-Sheet2!F21</f>
        <v>0.0008229166666671173</v>
      </c>
      <c r="J6" s="37">
        <f>Sheet2!I21-Sheet2!H21</f>
        <v>0.011581018518517894</v>
      </c>
      <c r="K6" s="37">
        <f>Sheet2!K21-Sheet2!J21</f>
        <v>0.003766203703703841</v>
      </c>
      <c r="L6" s="37">
        <f>Sheet2!M21-Sheet2!L21</f>
        <v>0.0037060185185195937</v>
      </c>
      <c r="M6" s="37">
        <f>Sheet2!O21-Sheet2!N21</f>
        <v>0.00748611111110653</v>
      </c>
      <c r="N6" s="20">
        <f>SUM(G6:M6)</f>
        <v>0.028192129629624585</v>
      </c>
      <c r="O6" s="34"/>
      <c r="P6" s="20">
        <f>SUM(N6,O6)</f>
        <v>0.028192129629624585</v>
      </c>
      <c r="Q6" s="27">
        <f aca="true" t="shared" si="0" ref="Q6:Q24">P6-$P$5</f>
        <v>4.3981481482879836E-05</v>
      </c>
      <c r="R6" s="23"/>
    </row>
    <row r="7" spans="1:18" s="19" customFormat="1" ht="19.5" customHeight="1">
      <c r="A7" s="77">
        <v>3</v>
      </c>
      <c r="B7" s="67">
        <v>18</v>
      </c>
      <c r="C7" s="68" t="s">
        <v>92</v>
      </c>
      <c r="D7" s="68" t="s">
        <v>93</v>
      </c>
      <c r="E7" s="68" t="s">
        <v>94</v>
      </c>
      <c r="F7" s="24" t="s">
        <v>169</v>
      </c>
      <c r="G7" s="51">
        <f>Sheet2!C19-Sheet2!B19</f>
        <v>0.0008078703703688905</v>
      </c>
      <c r="H7" s="51">
        <f>Sheet2!E19-Sheet2!D19</f>
        <v>0</v>
      </c>
      <c r="I7" s="51">
        <f>Sheet2!G19-Sheet2!F19</f>
        <v>0.0007997685185181513</v>
      </c>
      <c r="J7" s="51">
        <f>Sheet2!I19-Sheet2!H19</f>
        <v>0.01163078703703646</v>
      </c>
      <c r="K7" s="51">
        <f>Sheet2!K19-Sheet2!J19</f>
        <v>0.0038125000000003295</v>
      </c>
      <c r="L7" s="51">
        <f>Sheet2!M19-Sheet2!L19</f>
        <v>0.0036909722222225883</v>
      </c>
      <c r="M7" s="51">
        <f>Sheet2!O19-Sheet2!N19</f>
        <v>0.007496527777774431</v>
      </c>
      <c r="N7" s="18">
        <f>SUM(G7:M7)</f>
        <v>0.02823842592592085</v>
      </c>
      <c r="O7" s="33"/>
      <c r="P7" s="18">
        <f>SUM(N7,O7)</f>
        <v>0.02823842592592085</v>
      </c>
      <c r="Q7" s="30">
        <f t="shared" si="0"/>
        <v>9.027777777914636E-05</v>
      </c>
      <c r="R7" s="22"/>
    </row>
    <row r="8" spans="1:18" s="29" customFormat="1" ht="19.5" customHeight="1">
      <c r="A8" s="79">
        <v>4</v>
      </c>
      <c r="B8" s="80">
        <v>24</v>
      </c>
      <c r="C8" s="81" t="s">
        <v>110</v>
      </c>
      <c r="D8" s="81" t="s">
        <v>111</v>
      </c>
      <c r="E8" s="81" t="s">
        <v>112</v>
      </c>
      <c r="F8" s="25" t="s">
        <v>169</v>
      </c>
      <c r="G8" s="37">
        <f>Sheet2!C25-Sheet2!B25</f>
        <v>0.0007916666666638594</v>
      </c>
      <c r="H8" s="37">
        <f>Sheet2!E25-Sheet2!D25</f>
        <v>0</v>
      </c>
      <c r="I8" s="37">
        <f>Sheet2!G25-Sheet2!F25</f>
        <v>0.0007835648148150076</v>
      </c>
      <c r="J8" s="37">
        <f>Sheet2!I25-Sheet2!H25</f>
        <v>0.012143518518517582</v>
      </c>
      <c r="K8" s="37">
        <f>Sheet2!K25-Sheet2!J25</f>
        <v>0.003766203703703619</v>
      </c>
      <c r="L8" s="37">
        <f>Sheet2!M25-Sheet2!L25</f>
        <v>0.003596064814814781</v>
      </c>
      <c r="M8" s="37">
        <f>Sheet2!O25-Sheet2!N25</f>
        <v>0.007445601851845063</v>
      </c>
      <c r="N8" s="20">
        <f>SUM(G8:M8)</f>
        <v>0.028526620370359912</v>
      </c>
      <c r="O8" s="34"/>
      <c r="P8" s="20">
        <f>SUM(N8,O8)</f>
        <v>0.028526620370359912</v>
      </c>
      <c r="Q8" s="27">
        <f t="shared" si="0"/>
        <v>0.00037847222221820687</v>
      </c>
      <c r="R8" s="28"/>
    </row>
    <row r="9" spans="1:18" s="19" customFormat="1" ht="19.5" customHeight="1">
      <c r="A9" s="77">
        <v>5</v>
      </c>
      <c r="B9" s="67">
        <v>23</v>
      </c>
      <c r="C9" s="68" t="s">
        <v>107</v>
      </c>
      <c r="D9" s="68" t="s">
        <v>108</v>
      </c>
      <c r="E9" s="68" t="s">
        <v>109</v>
      </c>
      <c r="F9" s="24" t="s">
        <v>169</v>
      </c>
      <c r="G9" s="51">
        <f>Sheet2!C24-Sheet2!B24</f>
        <v>0.0008101851851829434</v>
      </c>
      <c r="H9" s="51">
        <f>Sheet2!E24-Sheet2!D24</f>
        <v>0</v>
      </c>
      <c r="I9" s="51">
        <f>Sheet2!G24-Sheet2!F24</f>
        <v>0.0007905092592590535</v>
      </c>
      <c r="J9" s="51">
        <f>Sheet2!I24-Sheet2!H24</f>
        <v>0.011604166666666305</v>
      </c>
      <c r="K9" s="51">
        <f>Sheet2!K24-Sheet2!J24</f>
        <v>0.003809027777777807</v>
      </c>
      <c r="L9" s="51">
        <f>Sheet2!M24-Sheet2!L24</f>
        <v>0.003638888888888858</v>
      </c>
      <c r="M9" s="51">
        <f>Sheet2!O24-Sheet2!N24</f>
        <v>0.007924768518512315</v>
      </c>
      <c r="N9" s="18">
        <f>SUM(G9:M9)</f>
        <v>0.02857754629628728</v>
      </c>
      <c r="O9" s="33"/>
      <c r="P9" s="18">
        <f>SUM(N9,O9)</f>
        <v>0.02857754629628728</v>
      </c>
      <c r="Q9" s="30">
        <f t="shared" si="0"/>
        <v>0.00042939814814557664</v>
      </c>
      <c r="R9" s="22"/>
    </row>
    <row r="10" spans="1:18" s="21" customFormat="1" ht="19.5" customHeight="1">
      <c r="A10" s="79">
        <v>6</v>
      </c>
      <c r="B10" s="80">
        <v>19</v>
      </c>
      <c r="C10" s="81" t="s">
        <v>95</v>
      </c>
      <c r="D10" s="81" t="s">
        <v>96</v>
      </c>
      <c r="E10" s="81" t="s">
        <v>97</v>
      </c>
      <c r="F10" s="25" t="s">
        <v>169</v>
      </c>
      <c r="G10" s="37">
        <f>Sheet2!C20-Sheet2!B20</f>
        <v>0.0008495370370360522</v>
      </c>
      <c r="H10" s="37">
        <f>Sheet2!E20-Sheet2!D20</f>
        <v>0</v>
      </c>
      <c r="I10" s="37">
        <f>Sheet2!G20-Sheet2!F20</f>
        <v>0.0008182870370371242</v>
      </c>
      <c r="J10" s="37">
        <f>Sheet2!I20-Sheet2!H20</f>
        <v>0.01185185185185178</v>
      </c>
      <c r="K10" s="37">
        <f>Sheet2!K20-Sheet2!J20</f>
        <v>0.003856481481481322</v>
      </c>
      <c r="L10" s="37">
        <f>Sheet2!M20-Sheet2!L20</f>
        <v>0.003718750000000881</v>
      </c>
      <c r="M10" s="37">
        <f>Sheet2!O20-Sheet2!N20</f>
        <v>0.007679398148144223</v>
      </c>
      <c r="N10" s="20">
        <f>SUM(G10:M10)</f>
        <v>0.028774305555551383</v>
      </c>
      <c r="O10" s="34"/>
      <c r="P10" s="20">
        <f>SUM(N10,O10)</f>
        <v>0.028774305555551383</v>
      </c>
      <c r="Q10" s="27">
        <f t="shared" si="0"/>
        <v>0.0006261574074096776</v>
      </c>
      <c r="R10" s="23"/>
    </row>
    <row r="11" spans="1:18" s="19" customFormat="1" ht="19.5" customHeight="1">
      <c r="A11" s="77">
        <v>7</v>
      </c>
      <c r="B11" s="67">
        <v>16</v>
      </c>
      <c r="C11" s="68" t="s">
        <v>86</v>
      </c>
      <c r="D11" s="68" t="s">
        <v>87</v>
      </c>
      <c r="E11" s="68" t="s">
        <v>88</v>
      </c>
      <c r="F11" s="24" t="s">
        <v>169</v>
      </c>
      <c r="G11" s="51">
        <f>Sheet2!C17-Sheet2!B17</f>
        <v>0.0008402777777773984</v>
      </c>
      <c r="H11" s="51">
        <f>Sheet2!E17-Sheet2!D17</f>
        <v>0</v>
      </c>
      <c r="I11" s="51">
        <f>Sheet2!G17-Sheet2!F17</f>
        <v>0.0008240740740741437</v>
      </c>
      <c r="J11" s="51">
        <f>Sheet2!I17-Sheet2!H17</f>
        <v>0.011972222222222162</v>
      </c>
      <c r="K11" s="51">
        <f>Sheet2!K17-Sheet2!J17</f>
        <v>0.0038287037037036953</v>
      </c>
      <c r="L11" s="51">
        <f>Sheet2!M17-Sheet2!L17</f>
        <v>0.003752314814814861</v>
      </c>
      <c r="M11" s="51">
        <f>Sheet2!O17-Sheet2!N17</f>
        <v>0.007644675925926103</v>
      </c>
      <c r="N11" s="18">
        <f>SUM(G11:M11)</f>
        <v>0.028862268518518364</v>
      </c>
      <c r="O11" s="33"/>
      <c r="P11" s="18">
        <f>SUM(N11,O11)</f>
        <v>0.028862268518518364</v>
      </c>
      <c r="Q11" s="30">
        <f t="shared" si="0"/>
        <v>0.0007141203703766585</v>
      </c>
      <c r="R11" s="22"/>
    </row>
    <row r="12" spans="1:18" s="21" customFormat="1" ht="19.5" customHeight="1">
      <c r="A12" s="79">
        <v>8</v>
      </c>
      <c r="B12" s="80">
        <v>8</v>
      </c>
      <c r="C12" s="81" t="s">
        <v>64</v>
      </c>
      <c r="D12" s="81" t="s">
        <v>65</v>
      </c>
      <c r="E12" s="81" t="s">
        <v>66</v>
      </c>
      <c r="F12" s="25" t="s">
        <v>169</v>
      </c>
      <c r="G12" s="37">
        <f>Sheet2!C9-Sheet2!B9</f>
        <v>0.0008622685185190049</v>
      </c>
      <c r="H12" s="37">
        <f>Sheet2!E9-Sheet2!D9</f>
        <v>0</v>
      </c>
      <c r="I12" s="37">
        <f>Sheet2!G9-Sheet2!F9</f>
        <v>0.0008310185185185226</v>
      </c>
      <c r="J12" s="37">
        <f>Sheet2!I9-Sheet2!H9</f>
        <v>0.012072916666666322</v>
      </c>
      <c r="K12" s="37">
        <f>Sheet2!K9-Sheet2!J9</f>
        <v>0.003944444444444528</v>
      </c>
      <c r="L12" s="37">
        <f>Sheet2!M9-Sheet2!L9</f>
        <v>0.003885416666666641</v>
      </c>
      <c r="M12" s="37">
        <f>Sheet2!O9-Sheet2!N9</f>
        <v>0.007946759259259362</v>
      </c>
      <c r="N12" s="20">
        <f>SUM(G12:M12)</f>
        <v>0.02954282407407438</v>
      </c>
      <c r="O12" s="34"/>
      <c r="P12" s="20">
        <f>SUM(N12,O12)</f>
        <v>0.02954282407407438</v>
      </c>
      <c r="Q12" s="27">
        <f t="shared" si="0"/>
        <v>0.0013946759259326758</v>
      </c>
      <c r="R12" s="23"/>
    </row>
    <row r="13" spans="1:18" s="19" customFormat="1" ht="19.5" customHeight="1">
      <c r="A13" s="77">
        <v>9</v>
      </c>
      <c r="B13" s="67">
        <v>7</v>
      </c>
      <c r="C13" s="68" t="s">
        <v>62</v>
      </c>
      <c r="D13" s="68" t="s">
        <v>18</v>
      </c>
      <c r="E13" s="68" t="s">
        <v>63</v>
      </c>
      <c r="F13" s="24" t="s">
        <v>169</v>
      </c>
      <c r="G13" s="51">
        <f>Sheet2!C8-Sheet2!B8</f>
        <v>0.0008611111111112013</v>
      </c>
      <c r="H13" s="51">
        <f>Sheet2!E8-Sheet2!D8</f>
        <v>0</v>
      </c>
      <c r="I13" s="51">
        <f>Sheet2!G8-Sheet2!F8</f>
        <v>0.000943287037037055</v>
      </c>
      <c r="J13" s="51">
        <f>Sheet2!I8-Sheet2!H8</f>
        <v>0.01215046296296296</v>
      </c>
      <c r="K13" s="51">
        <f>Sheet2!K8-Sheet2!J8</f>
        <v>0.003932870370370378</v>
      </c>
      <c r="L13" s="51">
        <f>Sheet2!M8-Sheet2!L8</f>
        <v>0.0038599537037037335</v>
      </c>
      <c r="M13" s="51">
        <f>Sheet2!O8-Sheet2!N8</f>
        <v>0.00783912037037049</v>
      </c>
      <c r="N13" s="18">
        <f>SUM(G13:M13)</f>
        <v>0.029586805555555817</v>
      </c>
      <c r="O13" s="33"/>
      <c r="P13" s="18">
        <f>SUM(N13,O13)</f>
        <v>0.029586805555555817</v>
      </c>
      <c r="Q13" s="30">
        <f t="shared" si="0"/>
        <v>0.0014386574074141123</v>
      </c>
      <c r="R13" s="22"/>
    </row>
    <row r="14" spans="1:18" s="21" customFormat="1" ht="19.5" customHeight="1">
      <c r="A14" s="79">
        <v>10</v>
      </c>
      <c r="B14" s="80">
        <v>2</v>
      </c>
      <c r="C14" s="81" t="s">
        <v>47</v>
      </c>
      <c r="D14" s="81" t="s">
        <v>48</v>
      </c>
      <c r="E14" s="81" t="s">
        <v>49</v>
      </c>
      <c r="F14" s="25" t="s">
        <v>169</v>
      </c>
      <c r="G14" s="37">
        <f>Sheet2!C3-Sheet2!B3</f>
        <v>0.0008796296296296191</v>
      </c>
      <c r="H14" s="37">
        <f>Sheet2!E3-Sheet2!D3</f>
        <v>0</v>
      </c>
      <c r="I14" s="37">
        <f>Sheet2!G3-Sheet2!F3</f>
        <v>0.0008726851851851292</v>
      </c>
      <c r="J14" s="37">
        <f>Sheet2!I3-Sheet2!H3</f>
        <v>0.012239583333333304</v>
      </c>
      <c r="K14" s="37">
        <f>Sheet2!K3-Sheet2!J3</f>
        <v>0.004023148148148081</v>
      </c>
      <c r="L14" s="37">
        <f>Sheet2!M3-Sheet2!L3</f>
        <v>0.00391087962962966</v>
      </c>
      <c r="M14" s="37">
        <f>Sheet2!O3-Sheet2!N3</f>
        <v>0.008013888888888987</v>
      </c>
      <c r="N14" s="20">
        <f>SUM(G14:M14)</f>
        <v>0.02993981481481478</v>
      </c>
      <c r="O14" s="34"/>
      <c r="P14" s="20">
        <f>SUM(N14,O14)</f>
        <v>0.02993981481481478</v>
      </c>
      <c r="Q14" s="27">
        <f t="shared" si="0"/>
        <v>0.0017916666666730752</v>
      </c>
      <c r="R14" s="23"/>
    </row>
    <row r="15" spans="1:18" s="19" customFormat="1" ht="19.5" customHeight="1">
      <c r="A15" s="77">
        <v>11</v>
      </c>
      <c r="B15" s="67">
        <v>13</v>
      </c>
      <c r="C15" s="68" t="s">
        <v>78</v>
      </c>
      <c r="D15" s="68" t="s">
        <v>15</v>
      </c>
      <c r="E15" s="68" t="s">
        <v>79</v>
      </c>
      <c r="F15" s="24" t="s">
        <v>169</v>
      </c>
      <c r="G15" s="51">
        <f>Sheet2!C14-Sheet2!B14</f>
        <v>0.0009571759259259238</v>
      </c>
      <c r="H15" s="51">
        <f>Sheet2!E14-Sheet2!D14</f>
        <v>0</v>
      </c>
      <c r="I15" s="51">
        <f>Sheet2!G14-Sheet2!F14</f>
        <v>0.0008553240740740709</v>
      </c>
      <c r="J15" s="51">
        <f>Sheet2!I14-Sheet2!H14</f>
        <v>0.012322916666666739</v>
      </c>
      <c r="K15" s="51">
        <f>Sheet2!K14-Sheet2!J14</f>
        <v>0.004093750000000007</v>
      </c>
      <c r="L15" s="51">
        <f>Sheet2!M14-Sheet2!L14</f>
        <v>0.0038240740740741463</v>
      </c>
      <c r="M15" s="51">
        <f>Sheet2!O14-Sheet2!N14</f>
        <v>0.007998842592592537</v>
      </c>
      <c r="N15" s="18">
        <f>SUM(G15:M15)</f>
        <v>0.030052083333333424</v>
      </c>
      <c r="O15" s="33"/>
      <c r="P15" s="18">
        <f>SUM(N15,O15)</f>
        <v>0.030052083333333424</v>
      </c>
      <c r="Q15" s="30">
        <f t="shared" si="0"/>
        <v>0.0019039351851917186</v>
      </c>
      <c r="R15" s="22"/>
    </row>
    <row r="16" spans="1:18" s="21" customFormat="1" ht="19.5" customHeight="1">
      <c r="A16" s="79">
        <v>12</v>
      </c>
      <c r="B16" s="80">
        <v>10</v>
      </c>
      <c r="C16" s="81" t="s">
        <v>70</v>
      </c>
      <c r="D16" s="81" t="s">
        <v>71</v>
      </c>
      <c r="E16" s="81" t="s">
        <v>72</v>
      </c>
      <c r="F16" s="25" t="s">
        <v>169</v>
      </c>
      <c r="G16" s="37">
        <f>Sheet2!C11-Sheet2!B11</f>
        <v>0.0008750000000004032</v>
      </c>
      <c r="H16" s="37">
        <f>Sheet2!E11-Sheet2!D11</f>
        <v>0</v>
      </c>
      <c r="I16" s="37">
        <f>Sheet2!G11-Sheet2!F11</f>
        <v>0.0008564814814815414</v>
      </c>
      <c r="J16" s="37">
        <f>Sheet2!I11-Sheet2!H11</f>
        <v>0.0123078703703704</v>
      </c>
      <c r="K16" s="37">
        <f>Sheet2!K11-Sheet2!J11</f>
        <v>0.004096064814814393</v>
      </c>
      <c r="L16" s="37">
        <f>Sheet2!M11-Sheet2!L11</f>
        <v>0.003918981481481065</v>
      </c>
      <c r="M16" s="37">
        <f>Sheet2!O11-Sheet2!N11</f>
        <v>0.008067129629629632</v>
      </c>
      <c r="N16" s="20">
        <f>SUM(G16:M16)</f>
        <v>0.030121527777777435</v>
      </c>
      <c r="O16" s="34"/>
      <c r="P16" s="20">
        <f>SUM(N16,O16)</f>
        <v>0.030121527777777435</v>
      </c>
      <c r="Q16" s="27">
        <f t="shared" si="0"/>
        <v>0.0019733796296357298</v>
      </c>
      <c r="R16" s="23"/>
    </row>
    <row r="17" spans="1:18" s="19" customFormat="1" ht="19.5" customHeight="1">
      <c r="A17" s="77">
        <v>13</v>
      </c>
      <c r="B17" s="67">
        <v>6</v>
      </c>
      <c r="C17" s="68" t="s">
        <v>59</v>
      </c>
      <c r="D17" s="68" t="s">
        <v>60</v>
      </c>
      <c r="E17" s="68" t="s">
        <v>61</v>
      </c>
      <c r="F17" s="24" t="s">
        <v>169</v>
      </c>
      <c r="G17" s="51">
        <f>Sheet2!C7-Sheet2!B7</f>
        <v>0.0008449074074080576</v>
      </c>
      <c r="H17" s="51">
        <f>Sheet2!E7-Sheet2!D7</f>
        <v>0</v>
      </c>
      <c r="I17" s="51">
        <f>Sheet2!G7-Sheet2!F7</f>
        <v>0.0008402777777778425</v>
      </c>
      <c r="J17" s="51">
        <f>Sheet2!I7-Sheet2!H7</f>
        <v>0.0125891203703703</v>
      </c>
      <c r="K17" s="51">
        <f>Sheet2!K7-Sheet2!J7</f>
        <v>0.004024305555555552</v>
      </c>
      <c r="L17" s="51">
        <f>Sheet2!M7-Sheet2!L7</f>
        <v>0.003971064814814795</v>
      </c>
      <c r="M17" s="51">
        <f>Sheet2!O7-Sheet2!N7</f>
        <v>0.008296296296296357</v>
      </c>
      <c r="N17" s="18">
        <f>SUM(G17:M17)</f>
        <v>0.030565972222222904</v>
      </c>
      <c r="O17" s="33"/>
      <c r="P17" s="18">
        <f>SUM(N17,O17)</f>
        <v>0.030565972222222904</v>
      </c>
      <c r="Q17" s="30">
        <f t="shared" si="0"/>
        <v>0.0024178240740811985</v>
      </c>
      <c r="R17" s="22"/>
    </row>
    <row r="18" spans="1:18" s="21" customFormat="1" ht="19.5" customHeight="1">
      <c r="A18" s="79">
        <v>14</v>
      </c>
      <c r="B18" s="80">
        <v>5</v>
      </c>
      <c r="C18" s="81" t="s">
        <v>56</v>
      </c>
      <c r="D18" s="81" t="s">
        <v>57</v>
      </c>
      <c r="E18" s="81" t="s">
        <v>58</v>
      </c>
      <c r="F18" s="25" t="s">
        <v>169</v>
      </c>
      <c r="G18" s="37">
        <f>Sheet2!C6-Sheet2!B6</f>
        <v>0.0008750000000000702</v>
      </c>
      <c r="H18" s="37">
        <f>Sheet2!E6-Sheet2!D6</f>
        <v>0</v>
      </c>
      <c r="I18" s="37">
        <f>Sheet2!G6-Sheet2!F6</f>
        <v>0.0008726851851851292</v>
      </c>
      <c r="J18" s="37">
        <f>Sheet2!I6-Sheet2!H6</f>
        <v>0.013373842592592666</v>
      </c>
      <c r="K18" s="37">
        <f>Sheet2!K6-Sheet2!J6</f>
        <v>0.004107638888888876</v>
      </c>
      <c r="L18" s="37">
        <f>Sheet2!M6-Sheet2!L6</f>
        <v>0.0039456018518512215</v>
      </c>
      <c r="M18" s="37">
        <f>Sheet2!O6-Sheet2!N6</f>
        <v>0.008041666666666836</v>
      </c>
      <c r="N18" s="20">
        <f>SUM(G18:M18)</f>
        <v>0.0312164351851848</v>
      </c>
      <c r="O18" s="34"/>
      <c r="P18" s="20">
        <f>SUM(N18,O18)</f>
        <v>0.0312164351851848</v>
      </c>
      <c r="Q18" s="27">
        <f t="shared" si="0"/>
        <v>0.0030682870370430937</v>
      </c>
      <c r="R18" s="23"/>
    </row>
    <row r="19" spans="1:18" s="19" customFormat="1" ht="19.5" customHeight="1">
      <c r="A19" s="77">
        <v>15</v>
      </c>
      <c r="B19" s="67">
        <v>3</v>
      </c>
      <c r="C19" s="68" t="s">
        <v>50</v>
      </c>
      <c r="D19" s="68" t="s">
        <v>51</v>
      </c>
      <c r="E19" s="68" t="s">
        <v>52</v>
      </c>
      <c r="F19" s="24" t="s">
        <v>169</v>
      </c>
      <c r="G19" s="51">
        <f>Sheet2!C4-Sheet2!B4</f>
        <v>0.0008877314814814685</v>
      </c>
      <c r="H19" s="51">
        <f>Sheet2!E4-Sheet2!D4</f>
        <v>0</v>
      </c>
      <c r="I19" s="51">
        <f>Sheet2!G4-Sheet2!F4</f>
        <v>0.0008668981481481097</v>
      </c>
      <c r="J19" s="51">
        <f>Sheet2!I4-Sheet2!H4</f>
        <v>0.012763888888888908</v>
      </c>
      <c r="K19" s="51">
        <f>Sheet2!K4-Sheet2!J4</f>
        <v>0.00420254629629635</v>
      </c>
      <c r="L19" s="51">
        <f>Sheet2!M4-Sheet2!L4</f>
        <v>0.004081018518518498</v>
      </c>
      <c r="M19" s="51">
        <f>Sheet2!O4-Sheet2!N4</f>
        <v>0.008428240740740778</v>
      </c>
      <c r="N19" s="18">
        <f>SUM(G19:M19)</f>
        <v>0.03123032407407411</v>
      </c>
      <c r="O19" s="33"/>
      <c r="P19" s="18">
        <f>SUM(N19,O19)</f>
        <v>0.03123032407407411</v>
      </c>
      <c r="Q19" s="30">
        <f t="shared" si="0"/>
        <v>0.0030821759259324066</v>
      </c>
      <c r="R19" s="22"/>
    </row>
    <row r="20" spans="1:18" s="21" customFormat="1" ht="19.5" customHeight="1">
      <c r="A20" s="79">
        <v>16</v>
      </c>
      <c r="B20" s="80">
        <v>9</v>
      </c>
      <c r="C20" s="81" t="s">
        <v>67</v>
      </c>
      <c r="D20" s="81" t="s">
        <v>68</v>
      </c>
      <c r="E20" s="81" t="s">
        <v>69</v>
      </c>
      <c r="F20" s="25" t="s">
        <v>169</v>
      </c>
      <c r="G20" s="37">
        <f>Sheet2!C10-Sheet2!B10</f>
        <v>0.000954861111112093</v>
      </c>
      <c r="H20" s="37">
        <f>Sheet2!E10-Sheet2!D10</f>
        <v>0</v>
      </c>
      <c r="I20" s="37">
        <f>Sheet2!G10-Sheet2!F10</f>
        <v>0.0009027777777778079</v>
      </c>
      <c r="J20" s="37">
        <f>Sheet2!I10-Sheet2!H10</f>
        <v>0.013015046296295352</v>
      </c>
      <c r="K20" s="37">
        <f>Sheet2!K10-Sheet2!J10</f>
        <v>0.004259259259259185</v>
      </c>
      <c r="L20" s="37">
        <f>Sheet2!M10-Sheet2!L10</f>
        <v>0.004150462962963064</v>
      </c>
      <c r="M20" s="37">
        <f>Sheet2!O10-Sheet2!N10</f>
        <v>0.008591435185185237</v>
      </c>
      <c r="N20" s="20">
        <f>SUM(G20:M20)</f>
        <v>0.03187384259259274</v>
      </c>
      <c r="O20" s="34"/>
      <c r="P20" s="20">
        <f>SUM(N20,O20)</f>
        <v>0.03187384259259274</v>
      </c>
      <c r="Q20" s="27">
        <f t="shared" si="0"/>
        <v>0.003725694444451033</v>
      </c>
      <c r="R20" s="23"/>
    </row>
    <row r="21" spans="1:18" s="19" customFormat="1" ht="19.5" customHeight="1">
      <c r="A21" s="77">
        <v>17</v>
      </c>
      <c r="B21" s="67">
        <v>17</v>
      </c>
      <c r="C21" s="68" t="s">
        <v>89</v>
      </c>
      <c r="D21" s="68" t="s">
        <v>90</v>
      </c>
      <c r="E21" s="68" t="s">
        <v>91</v>
      </c>
      <c r="F21" s="24" t="s">
        <v>169</v>
      </c>
      <c r="G21" s="51">
        <f>Sheet2!C18-Sheet2!B18</f>
        <v>0.0008483796296286927</v>
      </c>
      <c r="H21" s="51">
        <f>Sheet2!E18-Sheet2!D18</f>
        <v>0</v>
      </c>
      <c r="I21" s="51">
        <f>Sheet2!G18-Sheet2!F18</f>
        <v>0.0008032407407408959</v>
      </c>
      <c r="J21" s="51">
        <f>Sheet2!I18-Sheet2!H18</f>
        <v>0.01171990740740747</v>
      </c>
      <c r="K21" s="51">
        <f>Sheet2!K18-Sheet2!J18</f>
        <v>0.003844907407407394</v>
      </c>
      <c r="L21" s="51">
        <f>Sheet2!M18-Sheet2!L18</f>
        <v>0.007922453703703702</v>
      </c>
      <c r="M21" s="51">
        <f>Sheet2!O18-Sheet2!N18</f>
        <v>0.007689814814814788</v>
      </c>
      <c r="N21" s="18">
        <f>SUM(G21:M21)</f>
        <v>0.032828703703702944</v>
      </c>
      <c r="O21" s="33"/>
      <c r="P21" s="18">
        <f>SUM(N21,O21)</f>
        <v>0.032828703703702944</v>
      </c>
      <c r="Q21" s="30">
        <f t="shared" si="0"/>
        <v>0.004680555555561239</v>
      </c>
      <c r="R21" s="22"/>
    </row>
    <row r="22" spans="1:18" s="21" customFormat="1" ht="19.5" customHeight="1">
      <c r="A22" s="79">
        <v>18</v>
      </c>
      <c r="B22" s="80">
        <v>1</v>
      </c>
      <c r="C22" s="81" t="s">
        <v>44</v>
      </c>
      <c r="D22" s="81" t="s">
        <v>45</v>
      </c>
      <c r="E22" s="81" t="s">
        <v>46</v>
      </c>
      <c r="F22" s="25" t="s">
        <v>169</v>
      </c>
      <c r="G22" s="37">
        <f>Sheet2!C2-Sheet2!B2</f>
        <v>0.0008738425925925997</v>
      </c>
      <c r="H22" s="37">
        <f>Sheet2!E2-Sheet2!D2</f>
        <v>0</v>
      </c>
      <c r="I22" s="37">
        <f>Sheet2!G2-Sheet2!F2</f>
        <v>0.0008576388888889008</v>
      </c>
      <c r="J22" s="37">
        <f>Sheet2!I2-Sheet2!H2</f>
        <v>0.01636226851851852</v>
      </c>
      <c r="K22" s="37">
        <f>Sheet2!K2-Sheet2!J2</f>
        <v>0.004086805555555628</v>
      </c>
      <c r="L22" s="37">
        <f>Sheet2!M2-Sheet2!L2</f>
        <v>0.004059027777777668</v>
      </c>
      <c r="M22" s="37">
        <f>Sheet2!O2-Sheet2!N2</f>
        <v>0.008172453703703786</v>
      </c>
      <c r="N22" s="20">
        <f>SUM(G22:M22)</f>
        <v>0.0344120370370371</v>
      </c>
      <c r="O22" s="34"/>
      <c r="P22" s="20">
        <f>SUM(N22,O22)</f>
        <v>0.0344120370370371</v>
      </c>
      <c r="Q22" s="27">
        <f t="shared" si="0"/>
        <v>0.006263888888895397</v>
      </c>
      <c r="R22" s="23"/>
    </row>
    <row r="23" spans="1:18" s="19" customFormat="1" ht="19.5" customHeight="1">
      <c r="A23" s="77">
        <v>19</v>
      </c>
      <c r="B23" s="67">
        <v>15</v>
      </c>
      <c r="C23" s="68" t="s">
        <v>83</v>
      </c>
      <c r="D23" s="68" t="s">
        <v>84</v>
      </c>
      <c r="E23" s="68" t="s">
        <v>85</v>
      </c>
      <c r="F23" s="24" t="s">
        <v>169</v>
      </c>
      <c r="G23" s="51">
        <f>Sheet2!C16-Sheet2!B16</f>
        <v>0.0008576388888887898</v>
      </c>
      <c r="H23" s="51">
        <f>Sheet2!E16-Sheet2!D16</f>
        <v>0</v>
      </c>
      <c r="I23" s="51">
        <f>Sheet2!G16-Sheet2!F16</f>
        <v>0.0008321759259259931</v>
      </c>
      <c r="J23" s="51">
        <f>Sheet2!I16-Sheet2!H16</f>
        <v>0.01883449074074084</v>
      </c>
      <c r="K23" s="51">
        <f>Sheet2!K16-Sheet2!J16</f>
        <v>0.0040000000000000036</v>
      </c>
      <c r="L23" s="51">
        <f>Sheet2!M16-Sheet2!L16</f>
        <v>0.0038124999999998854</v>
      </c>
      <c r="M23" s="51">
        <f>Sheet2!O16-Sheet2!N16</f>
        <v>0.007886574074074115</v>
      </c>
      <c r="N23" s="18">
        <f>SUM(G23:M23)</f>
        <v>0.036223379629629626</v>
      </c>
      <c r="O23" s="33"/>
      <c r="P23" s="18">
        <f>SUM(N23,O23)</f>
        <v>0.036223379629629626</v>
      </c>
      <c r="Q23" s="30">
        <f t="shared" si="0"/>
        <v>0.008075231481487921</v>
      </c>
      <c r="R23" s="22"/>
    </row>
    <row r="24" spans="1:18" s="21" customFormat="1" ht="19.5" customHeight="1">
      <c r="A24" s="79">
        <v>20</v>
      </c>
      <c r="B24" s="80">
        <v>11</v>
      </c>
      <c r="C24" s="81" t="s">
        <v>73</v>
      </c>
      <c r="D24" s="81" t="s">
        <v>74</v>
      </c>
      <c r="E24" s="81" t="s">
        <v>75</v>
      </c>
      <c r="F24" s="25" t="s">
        <v>169</v>
      </c>
      <c r="G24" s="37">
        <f>Sheet2!C12-Sheet2!B12</f>
        <v>0.0008564814814823185</v>
      </c>
      <c r="H24" s="37">
        <f>Sheet2!E12-Sheet2!D12</f>
        <v>0</v>
      </c>
      <c r="I24" s="37">
        <f>Sheet2!G12-Sheet2!F12</f>
        <v>0.0008298611111114962</v>
      </c>
      <c r="J24" s="37">
        <f>Sheet2!I12-Sheet2!H12</f>
        <v>0.02051388888888872</v>
      </c>
      <c r="K24" s="37">
        <f>Sheet2!K12-Sheet2!J12</f>
        <v>0.004142361111111104</v>
      </c>
      <c r="L24" s="37">
        <f>Sheet2!M12-Sheet2!L12</f>
        <v>0.003815972222222297</v>
      </c>
      <c r="M24" s="37">
        <f>Sheet2!O12-Sheet2!N12</f>
        <v>0.007950231481481551</v>
      </c>
      <c r="N24" s="20">
        <f>SUM(G24:M24)</f>
        <v>0.03810879629629749</v>
      </c>
      <c r="O24" s="34"/>
      <c r="P24" s="20">
        <f>SUM(N24,O24)</f>
        <v>0.03810879629629749</v>
      </c>
      <c r="Q24" s="27">
        <f t="shared" si="0"/>
        <v>0.009960648148155782</v>
      </c>
      <c r="R24" s="23"/>
    </row>
    <row r="25" spans="1:18" s="19" customFormat="1" ht="19.5" customHeight="1">
      <c r="A25" s="77"/>
      <c r="B25" s="67">
        <v>12</v>
      </c>
      <c r="C25" s="68" t="s">
        <v>76</v>
      </c>
      <c r="D25" s="68" t="s">
        <v>22</v>
      </c>
      <c r="E25" s="68" t="s">
        <v>77</v>
      </c>
      <c r="F25" s="24" t="s">
        <v>169</v>
      </c>
      <c r="G25" s="36" t="s">
        <v>172</v>
      </c>
      <c r="H25" s="51"/>
      <c r="I25" s="51"/>
      <c r="J25" s="51"/>
      <c r="K25" s="51"/>
      <c r="L25" s="51"/>
      <c r="M25" s="51"/>
      <c r="N25" s="18"/>
      <c r="O25" s="33"/>
      <c r="P25" s="36" t="s">
        <v>172</v>
      </c>
      <c r="Q25" s="24"/>
      <c r="R25" s="22"/>
    </row>
    <row r="26" spans="1:18" s="21" customFormat="1" ht="19.5" customHeight="1">
      <c r="A26" s="79"/>
      <c r="B26" s="80">
        <v>4</v>
      </c>
      <c r="C26" s="81" t="s">
        <v>53</v>
      </c>
      <c r="D26" s="81" t="s">
        <v>54</v>
      </c>
      <c r="E26" s="81" t="s">
        <v>55</v>
      </c>
      <c r="F26" s="25" t="s">
        <v>169</v>
      </c>
      <c r="G26" s="37">
        <f>Sheet2!C5-Sheet2!B5</f>
        <v>0.0008634259259259203</v>
      </c>
      <c r="H26" s="25" t="s">
        <v>26</v>
      </c>
      <c r="I26" s="25"/>
      <c r="J26" s="37"/>
      <c r="K26" s="37"/>
      <c r="L26" s="37"/>
      <c r="M26" s="37"/>
      <c r="N26" s="20"/>
      <c r="O26" s="34"/>
      <c r="P26" s="25" t="s">
        <v>26</v>
      </c>
      <c r="Q26" s="20"/>
      <c r="R26" s="23"/>
    </row>
    <row r="27" spans="1:18" s="19" customFormat="1" ht="19.5" customHeight="1">
      <c r="A27" s="77"/>
      <c r="B27" s="67">
        <v>14</v>
      </c>
      <c r="C27" s="68" t="s">
        <v>80</v>
      </c>
      <c r="D27" s="68" t="s">
        <v>81</v>
      </c>
      <c r="E27" s="68" t="s">
        <v>82</v>
      </c>
      <c r="F27" s="24" t="s">
        <v>169</v>
      </c>
      <c r="G27" s="51">
        <f>Sheet2!C15-Sheet2!B15</f>
        <v>0.0008321759259258821</v>
      </c>
      <c r="H27" s="36" t="s">
        <v>26</v>
      </c>
      <c r="I27" s="36"/>
      <c r="J27" s="51"/>
      <c r="K27" s="51"/>
      <c r="L27" s="51"/>
      <c r="M27" s="51"/>
      <c r="N27" s="18"/>
      <c r="O27" s="33"/>
      <c r="P27" s="36" t="s">
        <v>26</v>
      </c>
      <c r="Q27" s="18"/>
      <c r="R27" s="22"/>
    </row>
    <row r="28" spans="1:18" s="21" customFormat="1" ht="19.5" customHeight="1">
      <c r="A28" s="79"/>
      <c r="B28" s="80">
        <v>22</v>
      </c>
      <c r="C28" s="81" t="s">
        <v>104</v>
      </c>
      <c r="D28" s="81" t="s">
        <v>105</v>
      </c>
      <c r="E28" s="81" t="s">
        <v>106</v>
      </c>
      <c r="F28" s="25" t="s">
        <v>169</v>
      </c>
      <c r="G28" s="37">
        <f>Sheet2!C23-Sheet2!B23</f>
        <v>0.0008043981481454798</v>
      </c>
      <c r="H28" s="37">
        <f>Sheet2!E23-Sheet2!D23</f>
        <v>0</v>
      </c>
      <c r="I28" s="37">
        <f>Sheet2!G23-Sheet2!F23</f>
        <v>0.0007916666666670791</v>
      </c>
      <c r="J28" s="37">
        <f>Sheet2!I23-Sheet2!H23</f>
        <v>0.011540509259258425</v>
      </c>
      <c r="K28" s="25" t="s">
        <v>26</v>
      </c>
      <c r="L28" s="37"/>
      <c r="M28" s="37"/>
      <c r="N28" s="20"/>
      <c r="O28" s="34"/>
      <c r="P28" s="25" t="s">
        <v>26</v>
      </c>
      <c r="Q28" s="20"/>
      <c r="R28" s="23"/>
    </row>
    <row r="29" spans="1:18" s="19" customFormat="1" ht="19.5" customHeight="1">
      <c r="A29" s="77"/>
      <c r="B29" s="67"/>
      <c r="C29" s="68"/>
      <c r="D29" s="68"/>
      <c r="E29" s="68"/>
      <c r="F29" s="24"/>
      <c r="G29" s="51"/>
      <c r="H29" s="51"/>
      <c r="I29" s="51"/>
      <c r="J29" s="51"/>
      <c r="K29" s="36"/>
      <c r="L29" s="51"/>
      <c r="M29" s="51"/>
      <c r="N29" s="18"/>
      <c r="O29" s="33"/>
      <c r="P29" s="36"/>
      <c r="Q29" s="18"/>
      <c r="R29" s="22"/>
    </row>
    <row r="30" spans="1:18" s="29" customFormat="1" ht="19.5" customHeight="1">
      <c r="A30" s="79">
        <v>1</v>
      </c>
      <c r="B30" s="80">
        <v>28</v>
      </c>
      <c r="C30" s="81" t="s">
        <v>19</v>
      </c>
      <c r="D30" s="81" t="s">
        <v>20</v>
      </c>
      <c r="E30" s="81" t="s">
        <v>121</v>
      </c>
      <c r="F30" s="25" t="s">
        <v>170</v>
      </c>
      <c r="G30" s="37">
        <f>Sheet2!C29-Sheet2!B29</f>
        <v>0.0008645833333292829</v>
      </c>
      <c r="H30" s="37">
        <f>Sheet2!E29-Sheet2!D29</f>
        <v>0.012024305555555892</v>
      </c>
      <c r="I30" s="37">
        <f>Sheet2!G29-Sheet2!F29</f>
        <v>0.0008831018518518086</v>
      </c>
      <c r="J30" s="37">
        <f>Sheet2!I29-Sheet2!H29</f>
        <v>0.012185185185183967</v>
      </c>
      <c r="K30" s="37">
        <f>Sheet2!K29-Sheet2!J29</f>
        <v>0.004017361111111062</v>
      </c>
      <c r="L30" s="37">
        <f>Sheet2!M29-Sheet2!L29</f>
        <v>0.004048611111110323</v>
      </c>
      <c r="M30" s="37">
        <f>Sheet2!O29-Sheet2!N29</f>
        <v>0.007998842592591981</v>
      </c>
      <c r="N30" s="82">
        <f>SUM(G30:M30)</f>
        <v>0.042021990740734316</v>
      </c>
      <c r="O30" s="83"/>
      <c r="P30" s="82">
        <f>SUM(N30,O30)</f>
        <v>0.042021990740734316</v>
      </c>
      <c r="Q30" s="27">
        <f>P30-$P$30</f>
        <v>0</v>
      </c>
      <c r="R30" s="28"/>
    </row>
    <row r="31" spans="1:18" s="32" customFormat="1" ht="19.5" customHeight="1">
      <c r="A31" s="77">
        <v>2</v>
      </c>
      <c r="B31" s="67">
        <v>31</v>
      </c>
      <c r="C31" s="68" t="s">
        <v>128</v>
      </c>
      <c r="D31" s="68" t="s">
        <v>129</v>
      </c>
      <c r="E31" s="68" t="s">
        <v>130</v>
      </c>
      <c r="F31" s="24" t="s">
        <v>170</v>
      </c>
      <c r="G31" s="51">
        <f>Sheet2!C32-Sheet2!B32</f>
        <v>0.0008738425925869375</v>
      </c>
      <c r="H31" s="51">
        <f>Sheet2!E32-Sheet2!D32</f>
        <v>0.011979166666666319</v>
      </c>
      <c r="I31" s="51">
        <f>Sheet2!G32-Sheet2!F32</f>
        <v>0.0008611111111112013</v>
      </c>
      <c r="J31" s="51">
        <f>Sheet2!I32-Sheet2!H32</f>
        <v>0.012305555555553793</v>
      </c>
      <c r="K31" s="51">
        <f>Sheet2!K32-Sheet2!J32</f>
        <v>0.004086805555556516</v>
      </c>
      <c r="L31" s="51">
        <f>Sheet2!M32-Sheet2!L32</f>
        <v>0.003958333333331954</v>
      </c>
      <c r="M31" s="51">
        <f>Sheet2!O32-Sheet2!N32</f>
        <v>0.008487268518518554</v>
      </c>
      <c r="N31" s="75">
        <f>SUM(G31:M31)</f>
        <v>0.042552083333325275</v>
      </c>
      <c r="O31" s="76"/>
      <c r="P31" s="75">
        <f>SUM(N31,O31)</f>
        <v>0.042552083333325275</v>
      </c>
      <c r="Q31" s="30">
        <f aca="true" t="shared" si="1" ref="Q31:Q36">P31-$P$30</f>
        <v>0.0005300925925909583</v>
      </c>
      <c r="R31" s="31"/>
    </row>
    <row r="32" spans="1:18" s="29" customFormat="1" ht="19.5" customHeight="1">
      <c r="A32" s="79">
        <v>3</v>
      </c>
      <c r="B32" s="80">
        <v>30</v>
      </c>
      <c r="C32" s="81" t="s">
        <v>125</v>
      </c>
      <c r="D32" s="81" t="s">
        <v>126</v>
      </c>
      <c r="E32" s="81" t="s">
        <v>127</v>
      </c>
      <c r="F32" s="25" t="s">
        <v>170</v>
      </c>
      <c r="G32" s="37">
        <f>Sheet2!C31-Sheet2!B31</f>
        <v>0.0008749999999949631</v>
      </c>
      <c r="H32" s="37">
        <f>Sheet2!E31-Sheet2!D31</f>
        <v>0.01232638888888915</v>
      </c>
      <c r="I32" s="37">
        <f>Sheet2!G31-Sheet2!F31</f>
        <v>0.0009062499999997753</v>
      </c>
      <c r="J32" s="37">
        <f>Sheet2!I31-Sheet2!H31</f>
        <v>0.012642361111109834</v>
      </c>
      <c r="K32" s="37">
        <f>Sheet2!K31-Sheet2!J31</f>
        <v>0.004247685185185701</v>
      </c>
      <c r="L32" s="37">
        <f>Sheet2!M31-Sheet2!L31</f>
        <v>0.0040810185185176096</v>
      </c>
      <c r="M32" s="37">
        <f>Sheet2!O31-Sheet2!N31</f>
        <v>0.008202546296296354</v>
      </c>
      <c r="N32" s="82">
        <f>SUM(G32:M32)</f>
        <v>0.04328124999999339</v>
      </c>
      <c r="O32" s="35"/>
      <c r="P32" s="82">
        <f>SUM(N32,O32)</f>
        <v>0.04328124999999339</v>
      </c>
      <c r="Q32" s="27">
        <f t="shared" si="1"/>
        <v>0.0012592592592590712</v>
      </c>
      <c r="R32" s="28"/>
    </row>
    <row r="33" spans="1:18" s="32" customFormat="1" ht="19.5" customHeight="1">
      <c r="A33" s="77">
        <v>4</v>
      </c>
      <c r="B33" s="67">
        <v>27</v>
      </c>
      <c r="C33" s="68" t="s">
        <v>118</v>
      </c>
      <c r="D33" s="68" t="s">
        <v>119</v>
      </c>
      <c r="E33" s="68" t="s">
        <v>120</v>
      </c>
      <c r="F33" s="24" t="s">
        <v>170</v>
      </c>
      <c r="G33" s="51">
        <f>Sheet2!C28-Sheet2!B28</f>
        <v>0.0008749999999955183</v>
      </c>
      <c r="H33" s="51">
        <f>Sheet2!E28-Sheet2!D28</f>
        <v>0.012396990740740632</v>
      </c>
      <c r="I33" s="51">
        <f>Sheet2!G28-Sheet2!F28</f>
        <v>0.0008645833333333908</v>
      </c>
      <c r="J33" s="51">
        <f>Sheet2!I28-Sheet2!H28</f>
        <v>0.012842592592591018</v>
      </c>
      <c r="K33" s="51">
        <f>Sheet2!K28-Sheet2!J28</f>
        <v>0.004094907407407478</v>
      </c>
      <c r="L33" s="51">
        <f>Sheet2!M28-Sheet2!L28</f>
        <v>0.0040949074074071445</v>
      </c>
      <c r="M33" s="51">
        <f>Sheet2!O28-Sheet2!N28</f>
        <v>0.008434027777777797</v>
      </c>
      <c r="N33" s="75">
        <f>SUM(G33:M33)</f>
        <v>0.04360300925925298</v>
      </c>
      <c r="O33" s="76"/>
      <c r="P33" s="75">
        <f>SUM(N33,O33)</f>
        <v>0.04360300925925298</v>
      </c>
      <c r="Q33" s="30">
        <f t="shared" si="1"/>
        <v>0.001581018518518662</v>
      </c>
      <c r="R33" s="31"/>
    </row>
    <row r="34" spans="1:18" s="29" customFormat="1" ht="19.5" customHeight="1">
      <c r="A34" s="79">
        <v>5</v>
      </c>
      <c r="B34" s="80">
        <v>29</v>
      </c>
      <c r="C34" s="81" t="s">
        <v>122</v>
      </c>
      <c r="D34" s="81" t="s">
        <v>123</v>
      </c>
      <c r="E34" s="81" t="s">
        <v>124</v>
      </c>
      <c r="F34" s="25" t="s">
        <v>170</v>
      </c>
      <c r="G34" s="37">
        <f>Sheet2!C30-Sheet2!B30</f>
        <v>0.0008831018518472566</v>
      </c>
      <c r="H34" s="37">
        <f>Sheet2!E30-Sheet2!D30</f>
        <v>0.012608796296296076</v>
      </c>
      <c r="I34" s="37">
        <f>Sheet2!G30-Sheet2!F30</f>
        <v>0.0008726851851852402</v>
      </c>
      <c r="J34" s="37">
        <f>Sheet2!I30-Sheet2!H30</f>
        <v>0.012690972222220487</v>
      </c>
      <c r="K34" s="37">
        <f>Sheet2!K30-Sheet2!J30</f>
        <v>0.004162037037037103</v>
      </c>
      <c r="L34" s="37">
        <f>Sheet2!M30-Sheet2!L30</f>
        <v>0.004531249999999654</v>
      </c>
      <c r="M34" s="37">
        <f>Sheet2!O30-Sheet2!N30</f>
        <v>0.008853009259259137</v>
      </c>
      <c r="N34" s="82">
        <f>SUM(G34:M34)</f>
        <v>0.044601851851844954</v>
      </c>
      <c r="O34" s="35"/>
      <c r="P34" s="82">
        <f>SUM(N34,O34)</f>
        <v>0.044601851851844954</v>
      </c>
      <c r="Q34" s="27">
        <f t="shared" si="1"/>
        <v>0.0025798611111106373</v>
      </c>
      <c r="R34" s="28"/>
    </row>
    <row r="35" spans="1:18" s="32" customFormat="1" ht="19.5" customHeight="1">
      <c r="A35" s="77">
        <v>6</v>
      </c>
      <c r="B35" s="67">
        <v>26</v>
      </c>
      <c r="C35" s="68" t="s">
        <v>116</v>
      </c>
      <c r="D35" s="68" t="s">
        <v>17</v>
      </c>
      <c r="E35" s="68" t="s">
        <v>117</v>
      </c>
      <c r="F35" s="24" t="s">
        <v>170</v>
      </c>
      <c r="G35" s="51">
        <f>Sheet2!C27-Sheet2!B27</f>
        <v>0.0009189814814776209</v>
      </c>
      <c r="H35" s="51">
        <f>Sheet2!E27-Sheet2!D27</f>
        <v>0.013010416666666691</v>
      </c>
      <c r="I35" s="51">
        <f>Sheet2!G27-Sheet2!F27</f>
        <v>0.0009328703703704866</v>
      </c>
      <c r="J35" s="51">
        <f>Sheet2!I27-Sheet2!H27</f>
        <v>0.013243055555554495</v>
      </c>
      <c r="K35" s="51">
        <f>Sheet2!K27-Sheet2!J27</f>
        <v>0.004372685185185077</v>
      </c>
      <c r="L35" s="51">
        <f>Sheet2!M27-Sheet2!L27</f>
        <v>0.004386574074074057</v>
      </c>
      <c r="M35" s="51">
        <f>Sheet2!O27-Sheet2!N27</f>
        <v>0.008891203703703554</v>
      </c>
      <c r="N35" s="75">
        <f>SUM(G35:M35)</f>
        <v>0.04575578703703198</v>
      </c>
      <c r="O35" s="76"/>
      <c r="P35" s="75">
        <f>SUM(N35,O35)</f>
        <v>0.04575578703703198</v>
      </c>
      <c r="Q35" s="30">
        <f t="shared" si="1"/>
        <v>0.0037337962962976645</v>
      </c>
      <c r="R35" s="31"/>
    </row>
    <row r="36" spans="1:17" s="38" customFormat="1" ht="19.5" customHeight="1">
      <c r="A36" s="79">
        <v>7</v>
      </c>
      <c r="B36" s="80">
        <v>25</v>
      </c>
      <c r="C36" s="81" t="s">
        <v>113</v>
      </c>
      <c r="D36" s="81" t="s">
        <v>114</v>
      </c>
      <c r="E36" s="81" t="s">
        <v>115</v>
      </c>
      <c r="F36" s="25" t="s">
        <v>170</v>
      </c>
      <c r="G36" s="37">
        <f>Sheet2!C26-Sheet2!B26</f>
        <v>0.0009039351851818367</v>
      </c>
      <c r="H36" s="37">
        <f>Sheet2!E26-Sheet2!D26</f>
        <v>0.013990740740740804</v>
      </c>
      <c r="I36" s="37">
        <f>Sheet2!G26-Sheet2!F26</f>
        <v>0.0008958333333333179</v>
      </c>
      <c r="J36" s="37">
        <f>Sheet2!I26-Sheet2!H26</f>
        <v>0.013648148148146633</v>
      </c>
      <c r="K36" s="37">
        <f>Sheet2!K26-Sheet2!J26</f>
        <v>0.004437499999999983</v>
      </c>
      <c r="L36" s="37">
        <f>Sheet2!M26-Sheet2!L26</f>
        <v>0.004269675925925864</v>
      </c>
      <c r="M36" s="37">
        <f>Sheet2!O26-Sheet2!N26</f>
        <v>0.008767361111111094</v>
      </c>
      <c r="N36" s="82">
        <f>SUM(G36:M36)</f>
        <v>0.04691319444443953</v>
      </c>
      <c r="O36" s="35"/>
      <c r="P36" s="82">
        <f>SUM(N36,O36)</f>
        <v>0.04691319444443953</v>
      </c>
      <c r="Q36" s="27">
        <f t="shared" si="1"/>
        <v>0.004891203703705216</v>
      </c>
    </row>
    <row r="37" spans="1:17" s="52" customFormat="1" ht="19.5" customHeight="1">
      <c r="A37" s="77"/>
      <c r="B37" s="67"/>
      <c r="C37" s="68"/>
      <c r="D37" s="68"/>
      <c r="E37" s="68"/>
      <c r="F37" s="24"/>
      <c r="G37" s="51"/>
      <c r="H37" s="51"/>
      <c r="I37" s="51"/>
      <c r="J37" s="51"/>
      <c r="K37" s="51"/>
      <c r="L37" s="51"/>
      <c r="M37" s="51"/>
      <c r="N37" s="75"/>
      <c r="O37" s="76"/>
      <c r="P37" s="75"/>
      <c r="Q37" s="18"/>
    </row>
    <row r="38" spans="1:17" s="84" customFormat="1" ht="19.5" customHeight="1">
      <c r="A38" s="79">
        <v>1</v>
      </c>
      <c r="B38" s="80">
        <v>33</v>
      </c>
      <c r="C38" s="81" t="s">
        <v>134</v>
      </c>
      <c r="D38" s="81" t="s">
        <v>135</v>
      </c>
      <c r="E38" s="81" t="s">
        <v>133</v>
      </c>
      <c r="F38" s="25" t="s">
        <v>24</v>
      </c>
      <c r="G38" s="37">
        <f>Sheet2!C34-Sheet2!B34</f>
        <v>0.0008449074074016183</v>
      </c>
      <c r="H38" s="37">
        <f>Sheet2!E34-Sheet2!D34</f>
        <v>0.013020833333332926</v>
      </c>
      <c r="I38" s="37">
        <f>Sheet2!G34-Sheet2!F34</f>
        <v>0.0008541666666666003</v>
      </c>
      <c r="J38" s="37">
        <f>Sheet2!I34-Sheet2!H34</f>
        <v>0.013388888888886452</v>
      </c>
      <c r="K38" s="37">
        <f>Sheet2!K34-Sheet2!J34</f>
        <v>0.00419444444444439</v>
      </c>
      <c r="L38" s="37">
        <f>Sheet2!M34-Sheet2!L34</f>
        <v>0.004078703703703779</v>
      </c>
      <c r="M38" s="37">
        <f>Sheet2!O34-Sheet2!N34</f>
        <v>0.008620370370370334</v>
      </c>
      <c r="N38" s="82">
        <f>SUM(G38:M38)</f>
        <v>0.0450023148148061</v>
      </c>
      <c r="O38" s="35"/>
      <c r="P38" s="82">
        <f>SUM(N38,O38)</f>
        <v>0.0450023148148061</v>
      </c>
      <c r="Q38" s="27">
        <f>P38-$P$38</f>
        <v>0</v>
      </c>
    </row>
    <row r="39" spans="1:17" s="70" customFormat="1" ht="19.5" customHeight="1">
      <c r="A39" s="77">
        <v>2</v>
      </c>
      <c r="B39" s="67">
        <v>36</v>
      </c>
      <c r="C39" s="68" t="s">
        <v>142</v>
      </c>
      <c r="D39" s="68" t="s">
        <v>143</v>
      </c>
      <c r="E39" s="68" t="s">
        <v>144</v>
      </c>
      <c r="F39" s="17" t="s">
        <v>24</v>
      </c>
      <c r="G39" s="51">
        <f>Sheet2!C37-Sheet2!B37</f>
        <v>0.0009618055555555838</v>
      </c>
      <c r="H39" s="51">
        <f>Sheet2!E37-Sheet2!D37</f>
        <v>0.013326388888889817</v>
      </c>
      <c r="I39" s="51">
        <f>Sheet2!G37-Sheet2!F37</f>
        <v>0.0010439814814815485</v>
      </c>
      <c r="J39" s="51">
        <f>Sheet2!I37-Sheet2!H37</f>
        <v>0.0148900462962962</v>
      </c>
      <c r="K39" s="51">
        <f>Sheet2!K37-Sheet2!J37</f>
        <v>0.004671296296296257</v>
      </c>
      <c r="L39" s="51">
        <f>Sheet2!M37-Sheet2!L37</f>
        <v>0.0046423611111111596</v>
      </c>
      <c r="M39" s="51">
        <f>Sheet2!O37-Sheet2!N37</f>
        <v>0.009250000000000091</v>
      </c>
      <c r="N39" s="75">
        <f>SUM(G39:M39)</f>
        <v>0.04878587962963066</v>
      </c>
      <c r="O39" s="76"/>
      <c r="P39" s="75">
        <f>SUM(N39,O39)</f>
        <v>0.04878587962963066</v>
      </c>
      <c r="Q39" s="30">
        <f>P39-$P$38</f>
        <v>0.003783564814824558</v>
      </c>
    </row>
    <row r="40" spans="1:17" s="84" customFormat="1" ht="19.5" customHeight="1">
      <c r="A40" s="79"/>
      <c r="B40" s="80">
        <v>32</v>
      </c>
      <c r="C40" s="81" t="s">
        <v>131</v>
      </c>
      <c r="D40" s="81" t="s">
        <v>132</v>
      </c>
      <c r="E40" s="81" t="s">
        <v>133</v>
      </c>
      <c r="F40" s="25" t="s">
        <v>24</v>
      </c>
      <c r="G40" s="37">
        <f>Sheet2!C33-Sheet2!B33</f>
        <v>0.000841435185179984</v>
      </c>
      <c r="H40" s="25" t="s">
        <v>26</v>
      </c>
      <c r="I40" s="37"/>
      <c r="J40" s="37"/>
      <c r="K40" s="37"/>
      <c r="L40" s="37"/>
      <c r="M40" s="37"/>
      <c r="N40" s="20"/>
      <c r="O40" s="34"/>
      <c r="P40" s="25" t="s">
        <v>26</v>
      </c>
      <c r="Q40" s="25"/>
    </row>
    <row r="41" spans="1:17" s="70" customFormat="1" ht="19.5" customHeight="1">
      <c r="A41" s="77"/>
      <c r="B41" s="67">
        <v>34</v>
      </c>
      <c r="C41" s="68" t="s">
        <v>136</v>
      </c>
      <c r="D41" s="68" t="s">
        <v>137</v>
      </c>
      <c r="E41" s="68" t="s">
        <v>138</v>
      </c>
      <c r="F41" s="24" t="s">
        <v>24</v>
      </c>
      <c r="G41" s="51">
        <f>Sheet2!C35-Sheet2!B35</f>
        <v>0.0008981481481418196</v>
      </c>
      <c r="H41" s="36" t="s">
        <v>26</v>
      </c>
      <c r="I41" s="51"/>
      <c r="J41" s="51"/>
      <c r="K41" s="51"/>
      <c r="L41" s="51"/>
      <c r="M41" s="51"/>
      <c r="N41" s="18"/>
      <c r="O41" s="33"/>
      <c r="P41" s="36" t="s">
        <v>26</v>
      </c>
      <c r="Q41" s="24"/>
    </row>
    <row r="42" spans="1:17" s="84" customFormat="1" ht="19.5" customHeight="1">
      <c r="A42" s="79"/>
      <c r="B42" s="80">
        <v>35</v>
      </c>
      <c r="C42" s="81" t="s">
        <v>139</v>
      </c>
      <c r="D42" s="81" t="s">
        <v>140</v>
      </c>
      <c r="E42" s="81" t="s">
        <v>141</v>
      </c>
      <c r="F42" s="26" t="s">
        <v>24</v>
      </c>
      <c r="G42" s="37">
        <f>Sheet2!C36-Sheet2!B36</f>
        <v>0.0008703703703635268</v>
      </c>
      <c r="H42" s="37">
        <f>Sheet2!E36-Sheet2!D36</f>
        <v>0.014312500000000505</v>
      </c>
      <c r="I42" s="25" t="s">
        <v>26</v>
      </c>
      <c r="J42" s="37"/>
      <c r="K42" s="37"/>
      <c r="L42" s="37"/>
      <c r="M42" s="37"/>
      <c r="N42" s="20"/>
      <c r="O42" s="34"/>
      <c r="P42" s="25" t="s">
        <v>26</v>
      </c>
      <c r="Q42" s="20"/>
    </row>
    <row r="43" spans="1:17" s="70" customFormat="1" ht="19.5" customHeight="1">
      <c r="A43" s="77"/>
      <c r="B43" s="67"/>
      <c r="C43" s="68"/>
      <c r="D43" s="68"/>
      <c r="E43" s="68"/>
      <c r="F43" s="17"/>
      <c r="G43" s="51"/>
      <c r="H43" s="51"/>
      <c r="I43" s="36"/>
      <c r="J43" s="51"/>
      <c r="K43" s="51"/>
      <c r="L43" s="51"/>
      <c r="M43" s="51"/>
      <c r="N43" s="18"/>
      <c r="O43" s="33"/>
      <c r="P43" s="36"/>
      <c r="Q43" s="18"/>
    </row>
    <row r="44" spans="1:18" s="29" customFormat="1" ht="19.5" customHeight="1">
      <c r="A44" s="79">
        <v>1</v>
      </c>
      <c r="B44" s="80">
        <v>37</v>
      </c>
      <c r="C44" s="81" t="s">
        <v>145</v>
      </c>
      <c r="D44" s="81" t="s">
        <v>146</v>
      </c>
      <c r="E44" s="81" t="s">
        <v>147</v>
      </c>
      <c r="F44" s="26" t="s">
        <v>171</v>
      </c>
      <c r="G44" s="37">
        <f>Sheet2!C38-Sheet2!B38</f>
        <v>0.000846064814814862</v>
      </c>
      <c r="H44" s="37">
        <f>Sheet2!E38-Sheet2!D38</f>
        <v>0.012082175925925975</v>
      </c>
      <c r="I44" s="37">
        <f>Sheet2!G38-Sheet2!F38</f>
        <v>0.0008634259259259203</v>
      </c>
      <c r="J44" s="37">
        <f>Sheet2!I38-Sheet2!H38</f>
        <v>0.012042824074074088</v>
      </c>
      <c r="K44" s="37">
        <f>Sheet2!K38-Sheet2!J38</f>
        <v>0.003981481481481364</v>
      </c>
      <c r="L44" s="37">
        <f>Sheet2!M38-Sheet2!L38</f>
        <v>0.003856481481481433</v>
      </c>
      <c r="M44" s="37">
        <f>Sheet2!O38-Sheet2!N38</f>
        <v>0</v>
      </c>
      <c r="N44" s="20">
        <f>SUM(G44:M44)</f>
        <v>0.03367245370370364</v>
      </c>
      <c r="O44" s="34"/>
      <c r="P44" s="20">
        <f>SUM(N44,O44)</f>
        <v>0.03367245370370364</v>
      </c>
      <c r="Q44" s="27">
        <f>P44-$P$44</f>
        <v>0</v>
      </c>
      <c r="R44" s="28"/>
    </row>
    <row r="45" spans="1:18" s="32" customFormat="1" ht="19.5" customHeight="1">
      <c r="A45" s="77">
        <v>2</v>
      </c>
      <c r="B45" s="67">
        <v>40</v>
      </c>
      <c r="C45" s="68" t="s">
        <v>152</v>
      </c>
      <c r="D45" s="68" t="s">
        <v>153</v>
      </c>
      <c r="E45" s="68" t="s">
        <v>154</v>
      </c>
      <c r="F45" s="17" t="s">
        <v>171</v>
      </c>
      <c r="G45" s="51">
        <f>Sheet2!C41-Sheet2!B41</f>
        <v>0.0009085648148144942</v>
      </c>
      <c r="H45" s="51">
        <f>Sheet2!E41-Sheet2!D41</f>
        <v>0.012623842592592194</v>
      </c>
      <c r="I45" s="51">
        <f>Sheet2!G41-Sheet2!F41</f>
        <v>0.0009097222222222978</v>
      </c>
      <c r="J45" s="51">
        <f>Sheet2!I41-Sheet2!H41</f>
        <v>0.012972222222222496</v>
      </c>
      <c r="K45" s="51">
        <f>Sheet2!K41-Sheet2!J41</f>
        <v>0.0042581018518522695</v>
      </c>
      <c r="L45" s="51">
        <f>Sheet2!M41-Sheet2!L41</f>
        <v>0.004091435185185288</v>
      </c>
      <c r="M45" s="51">
        <f>Sheet2!O41-Sheet2!N41</f>
        <v>0</v>
      </c>
      <c r="N45" s="18">
        <f>SUM(G45:M45)</f>
        <v>0.03576388888888904</v>
      </c>
      <c r="O45" s="33"/>
      <c r="P45" s="18">
        <f>SUM(N45,O45)</f>
        <v>0.03576388888888904</v>
      </c>
      <c r="Q45" s="30">
        <f aca="true" t="shared" si="2" ref="Q45:Q51">P45-$P$44</f>
        <v>0.0020914351851853974</v>
      </c>
      <c r="R45" s="31"/>
    </row>
    <row r="46" spans="1:18" s="29" customFormat="1" ht="19.5" customHeight="1">
      <c r="A46" s="79">
        <v>3</v>
      </c>
      <c r="B46" s="80">
        <v>39</v>
      </c>
      <c r="C46" s="81" t="s">
        <v>149</v>
      </c>
      <c r="D46" s="81" t="s">
        <v>150</v>
      </c>
      <c r="E46" s="81" t="s">
        <v>151</v>
      </c>
      <c r="F46" s="26" t="s">
        <v>171</v>
      </c>
      <c r="G46" s="37">
        <f>Sheet2!C40-Sheet2!B40</f>
        <v>0.0009085648148150494</v>
      </c>
      <c r="H46" s="37">
        <f>Sheet2!E40-Sheet2!D40</f>
        <v>0.012826388888889095</v>
      </c>
      <c r="I46" s="37">
        <f>Sheet2!G40-Sheet2!F40</f>
        <v>0.001000000000000112</v>
      </c>
      <c r="J46" s="37">
        <f>Sheet2!I40-Sheet2!H40</f>
        <v>0.013086805555555303</v>
      </c>
      <c r="K46" s="37">
        <f>Sheet2!K40-Sheet2!J40</f>
        <v>0.004252314814814695</v>
      </c>
      <c r="L46" s="37">
        <f>Sheet2!M40-Sheet2!L40</f>
        <v>0.004120370370370052</v>
      </c>
      <c r="M46" s="37">
        <f>Sheet2!O40-Sheet2!N40</f>
        <v>0</v>
      </c>
      <c r="N46" s="20">
        <f>SUM(G46:M46)</f>
        <v>0.03619444444444431</v>
      </c>
      <c r="O46" s="34"/>
      <c r="P46" s="20">
        <f>SUM(N46,O46)</f>
        <v>0.03619444444444431</v>
      </c>
      <c r="Q46" s="27">
        <f t="shared" si="2"/>
        <v>0.002521990740740665</v>
      </c>
      <c r="R46" s="28"/>
    </row>
    <row r="47" spans="1:18" s="74" customFormat="1" ht="19.5" customHeight="1">
      <c r="A47" s="78">
        <v>4</v>
      </c>
      <c r="B47" s="67">
        <v>44</v>
      </c>
      <c r="C47" s="68" t="s">
        <v>164</v>
      </c>
      <c r="D47" s="68" t="s">
        <v>135</v>
      </c>
      <c r="E47" s="68" t="s">
        <v>165</v>
      </c>
      <c r="F47" s="17" t="s">
        <v>171</v>
      </c>
      <c r="G47" s="51">
        <f>Sheet2!C45-Sheet2!B45</f>
        <v>0.0009432870370374991</v>
      </c>
      <c r="H47" s="51">
        <f>Sheet2!E45-Sheet2!D45</f>
        <v>0.013328703703704092</v>
      </c>
      <c r="I47" s="51">
        <f>Sheet2!G45-Sheet2!F45</f>
        <v>0.000934027777777624</v>
      </c>
      <c r="J47" s="51">
        <f>Sheet2!I45-Sheet2!H45</f>
        <v>0.013643518518519526</v>
      </c>
      <c r="K47" s="51">
        <f>Sheet2!K45-Sheet2!J45</f>
        <v>0.004459490740740701</v>
      </c>
      <c r="L47" s="51">
        <f>Sheet2!M45-Sheet2!L45</f>
        <v>0.004366898148148057</v>
      </c>
      <c r="M47" s="51">
        <f>Sheet2!O45-Sheet2!N45</f>
        <v>0</v>
      </c>
      <c r="N47" s="18">
        <f>SUM(G47:M47)</f>
        <v>0.0376759259259275</v>
      </c>
      <c r="O47" s="69"/>
      <c r="P47" s="18">
        <f>SUM(N47,O47)</f>
        <v>0.0376759259259275</v>
      </c>
      <c r="Q47" s="30">
        <f t="shared" si="2"/>
        <v>0.004003472222223858</v>
      </c>
      <c r="R47" s="72"/>
    </row>
    <row r="48" spans="1:18" s="86" customFormat="1" ht="19.5" customHeight="1">
      <c r="A48" s="79">
        <v>5</v>
      </c>
      <c r="B48" s="80">
        <v>41</v>
      </c>
      <c r="C48" s="81" t="s">
        <v>155</v>
      </c>
      <c r="D48" s="81" t="s">
        <v>156</v>
      </c>
      <c r="E48" s="81" t="s">
        <v>157</v>
      </c>
      <c r="F48" s="26" t="s">
        <v>171</v>
      </c>
      <c r="G48" s="37">
        <f>Sheet2!C42-Sheet2!B42</f>
        <v>0.0009178240740742583</v>
      </c>
      <c r="H48" s="37">
        <f>Sheet2!E42-Sheet2!D42</f>
        <v>0.01318402777777783</v>
      </c>
      <c r="I48" s="37">
        <f>Sheet2!G42-Sheet2!F42</f>
        <v>0.0009016203703703374</v>
      </c>
      <c r="J48" s="37">
        <f>Sheet2!I42-Sheet2!H42</f>
        <v>0.013879629629630297</v>
      </c>
      <c r="K48" s="37">
        <f>Sheet2!K42-Sheet2!J42</f>
        <v>0.004494212962963817</v>
      </c>
      <c r="L48" s="37">
        <f>Sheet2!M42-Sheet2!L42</f>
        <v>0.004362268518518064</v>
      </c>
      <c r="M48" s="37">
        <f>Sheet2!O42-Sheet2!N42</f>
        <v>0</v>
      </c>
      <c r="N48" s="20">
        <f>SUM(G48:M48)</f>
        <v>0.0377395833333346</v>
      </c>
      <c r="O48" s="34"/>
      <c r="P48" s="20">
        <f>SUM(N48,O48)</f>
        <v>0.0377395833333346</v>
      </c>
      <c r="Q48" s="27">
        <f t="shared" si="2"/>
        <v>0.004067129629630961</v>
      </c>
      <c r="R48" s="85"/>
    </row>
    <row r="49" spans="1:18" s="74" customFormat="1" ht="19.5" customHeight="1">
      <c r="A49" s="78">
        <v>6</v>
      </c>
      <c r="B49" s="67">
        <v>43</v>
      </c>
      <c r="C49" s="68" t="s">
        <v>161</v>
      </c>
      <c r="D49" s="68" t="s">
        <v>162</v>
      </c>
      <c r="E49" s="68" t="s">
        <v>163</v>
      </c>
      <c r="F49" s="17" t="s">
        <v>171</v>
      </c>
      <c r="G49" s="51">
        <f>Sheet2!C44-Sheet2!B44</f>
        <v>0.000979166666666642</v>
      </c>
      <c r="H49" s="51">
        <f>Sheet2!E44-Sheet2!D44</f>
        <v>0.013387731481481424</v>
      </c>
      <c r="I49" s="51">
        <f>Sheet2!G44-Sheet2!F44</f>
        <v>0.0009479166666666039</v>
      </c>
      <c r="J49" s="51">
        <f>Sheet2!I44-Sheet2!H44</f>
        <v>0.013640046296296782</v>
      </c>
      <c r="K49" s="51">
        <f>Sheet2!K44-Sheet2!J44</f>
        <v>0.004535879629629647</v>
      </c>
      <c r="L49" s="51">
        <f>Sheet2!M44-Sheet2!L44</f>
        <v>0.004342592592593064</v>
      </c>
      <c r="M49" s="51">
        <f>Sheet2!O44-Sheet2!N44</f>
        <v>0</v>
      </c>
      <c r="N49" s="18">
        <f>SUM(G49:M49)</f>
        <v>0.03783333333333416</v>
      </c>
      <c r="O49" s="69"/>
      <c r="P49" s="18">
        <f>SUM(N49,O49)</f>
        <v>0.03783333333333416</v>
      </c>
      <c r="Q49" s="30">
        <f t="shared" si="2"/>
        <v>0.004160879629630521</v>
      </c>
      <c r="R49" s="72"/>
    </row>
    <row r="50" spans="1:18" s="86" customFormat="1" ht="19.5" customHeight="1">
      <c r="A50" s="87">
        <v>7</v>
      </c>
      <c r="B50" s="80">
        <v>45</v>
      </c>
      <c r="C50" s="81" t="s">
        <v>166</v>
      </c>
      <c r="D50" s="81" t="s">
        <v>167</v>
      </c>
      <c r="E50" s="81" t="s">
        <v>168</v>
      </c>
      <c r="F50" s="26" t="s">
        <v>171</v>
      </c>
      <c r="G50" s="37">
        <f>Sheet2!C46-Sheet2!B46</f>
        <v>0.0008923611111110175</v>
      </c>
      <c r="H50" s="37">
        <f>Sheet2!E46-Sheet2!D46</f>
        <v>0.012980324074073901</v>
      </c>
      <c r="I50" s="37">
        <f>Sheet2!G46-Sheet2!F46</f>
        <v>0.0008946759259260695</v>
      </c>
      <c r="J50" s="37">
        <f>Sheet2!I46-Sheet2!H46</f>
        <v>0.01467129629629671</v>
      </c>
      <c r="K50" s="37">
        <f>Sheet2!K46-Sheet2!J46</f>
        <v>0.004376157407407488</v>
      </c>
      <c r="L50" s="37">
        <f>Sheet2!M46-Sheet2!L46</f>
        <v>0.004209490740741062</v>
      </c>
      <c r="M50" s="37">
        <f>Sheet2!O46-Sheet2!N46</f>
        <v>0</v>
      </c>
      <c r="N50" s="20">
        <f>SUM(G50:M50)</f>
        <v>0.03802430555555625</v>
      </c>
      <c r="O50" s="80"/>
      <c r="P50" s="20">
        <f>SUM(N50,O50)</f>
        <v>0.03802430555555625</v>
      </c>
      <c r="Q50" s="27">
        <f t="shared" si="2"/>
        <v>0.004351851851852606</v>
      </c>
      <c r="R50" s="85"/>
    </row>
    <row r="51" spans="1:18" s="73" customFormat="1" ht="19.5" customHeight="1">
      <c r="A51" s="77">
        <v>8</v>
      </c>
      <c r="B51" s="67">
        <v>42</v>
      </c>
      <c r="C51" s="68" t="s">
        <v>158</v>
      </c>
      <c r="D51" s="68" t="s">
        <v>159</v>
      </c>
      <c r="E51" s="68" t="s">
        <v>160</v>
      </c>
      <c r="F51" s="17" t="s">
        <v>171</v>
      </c>
      <c r="G51" s="51">
        <f>Sheet2!C43-Sheet2!B43</f>
        <v>0.0009652777777773291</v>
      </c>
      <c r="H51" s="51">
        <f>Sheet2!E43-Sheet2!D43</f>
        <v>0.013496527777778322</v>
      </c>
      <c r="I51" s="51">
        <f>Sheet2!G43-Sheet2!F43</f>
        <v>0.0009212962962961146</v>
      </c>
      <c r="J51" s="51">
        <f>Sheet2!I43-Sheet2!H43</f>
        <v>0.014289351851851873</v>
      </c>
      <c r="K51" s="51">
        <f>Sheet2!K43-Sheet2!J43</f>
        <v>0.004820601851853068</v>
      </c>
      <c r="L51" s="51">
        <f>Sheet2!M43-Sheet2!L43</f>
        <v>0.004567129629629574</v>
      </c>
      <c r="M51" s="51">
        <f>Sheet2!O43-Sheet2!N43</f>
        <v>0</v>
      </c>
      <c r="N51" s="18">
        <f>SUM(G51:M51)</f>
        <v>0.03906018518518628</v>
      </c>
      <c r="O51" s="33"/>
      <c r="P51" s="18">
        <f>SUM(N51,O51)</f>
        <v>0.03906018518518628</v>
      </c>
      <c r="Q51" s="30">
        <f t="shared" si="2"/>
        <v>0.005387731481482638</v>
      </c>
      <c r="R51" s="71"/>
    </row>
    <row r="52" spans="1:18" s="29" customFormat="1" ht="19.5" customHeight="1">
      <c r="A52" s="79"/>
      <c r="B52" s="80">
        <v>38</v>
      </c>
      <c r="C52" s="81" t="s">
        <v>21</v>
      </c>
      <c r="D52" s="81" t="s">
        <v>23</v>
      </c>
      <c r="E52" s="81" t="s">
        <v>148</v>
      </c>
      <c r="F52" s="26" t="s">
        <v>171</v>
      </c>
      <c r="G52" s="37">
        <f>Sheet2!C39-Sheet2!B39</f>
        <v>0.0008749999999999591</v>
      </c>
      <c r="H52" s="37">
        <f>Sheet2!E39-Sheet2!D39</f>
        <v>0.01186921296296295</v>
      </c>
      <c r="I52" s="37">
        <f>Sheet2!G39-Sheet2!F39</f>
        <v>0.0008194444444445947</v>
      </c>
      <c r="J52" s="37">
        <f>Sheet2!I39-Sheet2!H39</f>
        <v>0.011924768518518647</v>
      </c>
      <c r="K52" s="37">
        <f>Sheet2!K39-Sheet2!J39</f>
        <v>0.00390162037037034</v>
      </c>
      <c r="L52" s="37">
        <f>Sheet2!M39-Sheet2!L39</f>
        <v>0.003822916666666676</v>
      </c>
      <c r="M52" s="25" t="s">
        <v>26</v>
      </c>
      <c r="N52" s="20"/>
      <c r="O52" s="34"/>
      <c r="P52" s="25" t="s">
        <v>26</v>
      </c>
      <c r="Q52" s="25"/>
      <c r="R52" s="28"/>
    </row>
    <row r="53" spans="1:17" ht="14.25">
      <c r="A53" s="15"/>
      <c r="B53" s="15"/>
      <c r="C53" s="16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6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6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6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6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6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6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6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6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6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6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6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6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6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Q2:Q4"/>
    <mergeCell ref="E2:E4"/>
    <mergeCell ref="F2:F4"/>
    <mergeCell ref="G2:M3"/>
    <mergeCell ref="N2:P3"/>
    <mergeCell ref="A2:A4"/>
    <mergeCell ref="B2:B4"/>
    <mergeCell ref="C2:C4"/>
    <mergeCell ref="D2:D4"/>
  </mergeCells>
  <dataValidations count="1">
    <dataValidation allowBlank="1" showInputMessage="1" showErrorMessage="1" imeMode="hiragana" sqref="C31:E37 E5:E30 C5 D5:D27 C44:E52 C9:C27 C28:D30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workbookViewId="0" topLeftCell="A1">
      <selection activeCell="O2" sqref="O2"/>
    </sheetView>
  </sheetViews>
  <sheetFormatPr defaultColWidth="9.00390625" defaultRowHeight="13.5"/>
  <cols>
    <col min="2" max="15" width="11.125" style="0" customWidth="1"/>
  </cols>
  <sheetData>
    <row r="1" spans="1:15" ht="18.75">
      <c r="A1" s="53" t="s">
        <v>29</v>
      </c>
      <c r="B1" s="54" t="s">
        <v>30</v>
      </c>
      <c r="C1" s="54" t="s">
        <v>31</v>
      </c>
      <c r="D1" s="54" t="s">
        <v>32</v>
      </c>
      <c r="E1" s="54" t="s">
        <v>33</v>
      </c>
      <c r="F1" s="54" t="s">
        <v>34</v>
      </c>
      <c r="G1" s="54" t="s">
        <v>35</v>
      </c>
      <c r="H1" s="54" t="s">
        <v>36</v>
      </c>
      <c r="I1" s="54" t="s">
        <v>37</v>
      </c>
      <c r="J1" s="54" t="s">
        <v>38</v>
      </c>
      <c r="K1" s="54" t="s">
        <v>39</v>
      </c>
      <c r="L1" s="55" t="s">
        <v>40</v>
      </c>
      <c r="M1" s="55" t="s">
        <v>41</v>
      </c>
      <c r="N1" s="55" t="s">
        <v>42</v>
      </c>
      <c r="O1" s="55" t="s">
        <v>43</v>
      </c>
    </row>
    <row r="2" spans="1:17" ht="14.25">
      <c r="A2" s="56">
        <v>1</v>
      </c>
      <c r="B2" s="57">
        <v>0.5416666666666666</v>
      </c>
      <c r="C2" s="57">
        <v>0.5425405092592592</v>
      </c>
      <c r="D2" s="57">
        <v>0</v>
      </c>
      <c r="E2" s="57">
        <v>0</v>
      </c>
      <c r="F2" s="57">
        <v>0.6270833333333333</v>
      </c>
      <c r="G2" s="57">
        <v>0.6279409722222222</v>
      </c>
      <c r="H2" s="58">
        <v>0.782638888888889</v>
      </c>
      <c r="I2" s="58">
        <v>0.7990011574074075</v>
      </c>
      <c r="J2" s="58">
        <v>0.8395833333333332</v>
      </c>
      <c r="K2" s="58">
        <v>0.8436701388888889</v>
      </c>
      <c r="L2" s="58">
        <v>0.9159722222222223</v>
      </c>
      <c r="M2" s="58">
        <v>0.92003125</v>
      </c>
      <c r="N2" s="58">
        <v>0.9625</v>
      </c>
      <c r="O2" s="58">
        <v>0.9706724537037038</v>
      </c>
      <c r="Q2">
        <v>1</v>
      </c>
    </row>
    <row r="3" spans="1:17" ht="14.25">
      <c r="A3" s="56">
        <v>2</v>
      </c>
      <c r="B3" s="57">
        <v>0.5423611111111112</v>
      </c>
      <c r="C3" s="57">
        <v>0.5432407407407408</v>
      </c>
      <c r="D3" s="57">
        <v>0</v>
      </c>
      <c r="E3" s="57">
        <v>0</v>
      </c>
      <c r="F3" s="57">
        <v>0.6277777777777778</v>
      </c>
      <c r="G3" s="57">
        <v>0.6286504629629629</v>
      </c>
      <c r="H3" s="58">
        <v>0.7833333333333333</v>
      </c>
      <c r="I3" s="58">
        <v>0.7955729166666666</v>
      </c>
      <c r="J3" s="58">
        <v>0.8347222222222223</v>
      </c>
      <c r="K3" s="58">
        <v>0.8387453703703703</v>
      </c>
      <c r="L3" s="58">
        <v>0.9125</v>
      </c>
      <c r="M3" s="58">
        <v>0.9164108796296296</v>
      </c>
      <c r="N3" s="58">
        <v>0.9590277777777777</v>
      </c>
      <c r="O3" s="58">
        <v>0.9670416666666667</v>
      </c>
      <c r="Q3">
        <v>2</v>
      </c>
    </row>
    <row r="4" spans="1:17" ht="14.25">
      <c r="A4" s="56">
        <v>3</v>
      </c>
      <c r="B4" s="57">
        <v>0.5430555555555555</v>
      </c>
      <c r="C4" s="57">
        <v>0.543943287037037</v>
      </c>
      <c r="D4" s="57">
        <v>0</v>
      </c>
      <c r="E4" s="57">
        <v>0</v>
      </c>
      <c r="F4" s="57">
        <v>0.6284722222222222</v>
      </c>
      <c r="G4" s="57">
        <v>0.6293391203703703</v>
      </c>
      <c r="H4" s="58">
        <v>0.7840277777777778</v>
      </c>
      <c r="I4" s="58">
        <v>0.7967916666666667</v>
      </c>
      <c r="J4" s="58">
        <v>0.8368055555555555</v>
      </c>
      <c r="K4" s="58">
        <v>0.8410081018518518</v>
      </c>
      <c r="L4" s="58">
        <v>0.9131944444444445</v>
      </c>
      <c r="M4" s="58">
        <v>0.917275462962963</v>
      </c>
      <c r="N4" s="58">
        <v>0.9597222222222223</v>
      </c>
      <c r="O4" s="58">
        <v>0.968150462962963</v>
      </c>
      <c r="Q4">
        <v>3</v>
      </c>
    </row>
    <row r="5" spans="1:17" ht="14.25">
      <c r="A5" s="56">
        <v>4</v>
      </c>
      <c r="B5" s="57">
        <v>0.5465277777777778</v>
      </c>
      <c r="C5" s="57">
        <v>0.5473912037037038</v>
      </c>
      <c r="D5" s="57">
        <v>0</v>
      </c>
      <c r="E5" s="57">
        <v>0</v>
      </c>
      <c r="F5" s="57"/>
      <c r="G5" s="57"/>
      <c r="H5" s="58"/>
      <c r="I5" s="58"/>
      <c r="J5" s="58"/>
      <c r="K5" s="58"/>
      <c r="L5" s="58"/>
      <c r="M5" s="58"/>
      <c r="N5" s="58"/>
      <c r="O5" s="58"/>
      <c r="Q5">
        <v>4</v>
      </c>
    </row>
    <row r="6" spans="1:17" ht="14.25">
      <c r="A6" s="56">
        <v>5</v>
      </c>
      <c r="B6" s="57">
        <v>0.5472222222222222</v>
      </c>
      <c r="C6" s="57">
        <v>0.5480972222222222</v>
      </c>
      <c r="D6" s="57">
        <v>0</v>
      </c>
      <c r="E6" s="57">
        <v>0</v>
      </c>
      <c r="F6" s="57">
        <v>0.6291666666666667</v>
      </c>
      <c r="G6" s="57">
        <v>0.6300393518518518</v>
      </c>
      <c r="H6" s="58">
        <v>0.7847222222222222</v>
      </c>
      <c r="I6" s="58">
        <v>0.7980960648148149</v>
      </c>
      <c r="J6" s="58">
        <v>0.8381944444444445</v>
      </c>
      <c r="K6" s="58">
        <v>0.8423020833333333</v>
      </c>
      <c r="L6" s="58">
        <v>0.914583333333334</v>
      </c>
      <c r="M6" s="58">
        <v>0.9185289351851852</v>
      </c>
      <c r="N6" s="58">
        <v>0.961111111111111</v>
      </c>
      <c r="O6" s="58">
        <v>0.9691527777777779</v>
      </c>
      <c r="Q6">
        <v>5</v>
      </c>
    </row>
    <row r="7" spans="1:17" ht="14.25">
      <c r="A7" s="56">
        <v>6</v>
      </c>
      <c r="B7" s="57">
        <v>0.547916666666666</v>
      </c>
      <c r="C7" s="57">
        <v>0.5487615740740741</v>
      </c>
      <c r="D7" s="57">
        <v>0</v>
      </c>
      <c r="E7" s="57">
        <v>0</v>
      </c>
      <c r="F7" s="57">
        <v>0.6298611111111111</v>
      </c>
      <c r="G7" s="57">
        <v>0.6307013888888889</v>
      </c>
      <c r="H7" s="58">
        <v>0.7854166666666668</v>
      </c>
      <c r="I7" s="58">
        <v>0.7980057870370371</v>
      </c>
      <c r="J7" s="58">
        <v>0.8375</v>
      </c>
      <c r="K7" s="58">
        <v>0.8415243055555556</v>
      </c>
      <c r="L7" s="58">
        <v>0.9138888888888889</v>
      </c>
      <c r="M7" s="58">
        <v>0.9178599537037037</v>
      </c>
      <c r="N7" s="58">
        <v>0.9604166666666667</v>
      </c>
      <c r="O7" s="58">
        <v>0.968712962962963</v>
      </c>
      <c r="Q7">
        <v>6</v>
      </c>
    </row>
    <row r="8" spans="1:17" ht="14.25">
      <c r="A8" s="56">
        <v>7</v>
      </c>
      <c r="B8" s="57">
        <v>0.548611111111111</v>
      </c>
      <c r="C8" s="57">
        <v>0.5494722222222223</v>
      </c>
      <c r="D8" s="57">
        <v>0</v>
      </c>
      <c r="E8" s="57">
        <v>0</v>
      </c>
      <c r="F8" s="57">
        <v>0.63125</v>
      </c>
      <c r="G8" s="57">
        <v>0.632193287037037</v>
      </c>
      <c r="H8" s="58">
        <v>0.7888888888888889</v>
      </c>
      <c r="I8" s="58">
        <v>0.8010393518518518</v>
      </c>
      <c r="J8" s="58">
        <v>0.8409722222222222</v>
      </c>
      <c r="K8" s="58">
        <v>0.8449050925925926</v>
      </c>
      <c r="L8" s="58">
        <v>0.9173611111111111</v>
      </c>
      <c r="M8" s="58">
        <v>0.9212210648148148</v>
      </c>
      <c r="N8" s="58">
        <v>0.9645833333333332</v>
      </c>
      <c r="O8" s="58">
        <v>0.9724224537037037</v>
      </c>
      <c r="Q8">
        <v>7</v>
      </c>
    </row>
    <row r="9" spans="1:17" ht="14.25">
      <c r="A9" s="56">
        <v>8</v>
      </c>
      <c r="B9" s="57">
        <v>0.549305555555555</v>
      </c>
      <c r="C9" s="57">
        <v>0.550167824074074</v>
      </c>
      <c r="D9" s="57">
        <v>0</v>
      </c>
      <c r="E9" s="57">
        <v>0</v>
      </c>
      <c r="F9" s="57">
        <v>0.6305555555555555</v>
      </c>
      <c r="G9" s="57">
        <v>0.6313865740740741</v>
      </c>
      <c r="H9" s="58">
        <v>0.786805555555556</v>
      </c>
      <c r="I9" s="58">
        <v>0.7988784722222223</v>
      </c>
      <c r="J9" s="58">
        <v>0.8388888888888889</v>
      </c>
      <c r="K9" s="58">
        <v>0.8428333333333334</v>
      </c>
      <c r="L9" s="58">
        <v>0.9152777777777777</v>
      </c>
      <c r="M9" s="58">
        <v>0.9191631944444444</v>
      </c>
      <c r="N9" s="58">
        <v>0.9618055555555555</v>
      </c>
      <c r="O9" s="58">
        <v>0.9697523148148148</v>
      </c>
      <c r="Q9">
        <v>8</v>
      </c>
    </row>
    <row r="10" spans="1:17" ht="14.25">
      <c r="A10" s="56">
        <v>9</v>
      </c>
      <c r="B10" s="57">
        <v>0.549999999999999</v>
      </c>
      <c r="C10" s="57">
        <v>0.5509548611111111</v>
      </c>
      <c r="D10" s="57">
        <v>0</v>
      </c>
      <c r="E10" s="57">
        <v>0</v>
      </c>
      <c r="F10" s="57">
        <v>0.6319444444444444</v>
      </c>
      <c r="G10" s="57">
        <v>0.6328472222222222</v>
      </c>
      <c r="H10" s="58">
        <v>0.787500000000001</v>
      </c>
      <c r="I10" s="58">
        <v>0.8005150462962963</v>
      </c>
      <c r="J10" s="58">
        <v>0.8402777777777778</v>
      </c>
      <c r="K10" s="58">
        <v>0.844537037037037</v>
      </c>
      <c r="L10" s="58">
        <v>0.9166666666666666</v>
      </c>
      <c r="M10" s="58">
        <v>0.9208171296296297</v>
      </c>
      <c r="N10" s="58">
        <v>0.9631944444444445</v>
      </c>
      <c r="O10" s="58">
        <v>0.9717858796296297</v>
      </c>
      <c r="Q10">
        <v>9</v>
      </c>
    </row>
    <row r="11" spans="1:17" ht="14.25">
      <c r="A11" s="56">
        <v>10</v>
      </c>
      <c r="B11" s="57">
        <v>0.550694444444444</v>
      </c>
      <c r="C11" s="57">
        <v>0.5515694444444444</v>
      </c>
      <c r="D11" s="57">
        <v>0</v>
      </c>
      <c r="E11" s="57">
        <v>0</v>
      </c>
      <c r="F11" s="57">
        <v>0.6326388888888889</v>
      </c>
      <c r="G11" s="57">
        <v>0.6334953703703704</v>
      </c>
      <c r="H11" s="58">
        <v>0.7895833333333333</v>
      </c>
      <c r="I11" s="58">
        <v>0.8018912037037037</v>
      </c>
      <c r="J11" s="58">
        <v>0.841666666666667</v>
      </c>
      <c r="K11" s="58">
        <v>0.8457627314814814</v>
      </c>
      <c r="L11" s="58">
        <v>0.918055555555556</v>
      </c>
      <c r="M11" s="58">
        <v>0.921974537037037</v>
      </c>
      <c r="N11" s="58">
        <v>0.9652777777777778</v>
      </c>
      <c r="O11" s="58">
        <v>0.9733449074074074</v>
      </c>
      <c r="Q11">
        <v>10</v>
      </c>
    </row>
    <row r="12" spans="1:17" ht="14.25">
      <c r="A12" s="56">
        <v>11</v>
      </c>
      <c r="B12" s="57">
        <v>0.551388888888888</v>
      </c>
      <c r="C12" s="57">
        <v>0.5522453703703704</v>
      </c>
      <c r="D12" s="57">
        <v>0</v>
      </c>
      <c r="E12" s="57">
        <v>0</v>
      </c>
      <c r="F12" s="57">
        <v>0.633333333333333</v>
      </c>
      <c r="G12" s="57">
        <v>0.6341631944444445</v>
      </c>
      <c r="H12" s="58">
        <v>0.7909722222222223</v>
      </c>
      <c r="I12" s="58">
        <v>0.811486111111111</v>
      </c>
      <c r="J12" s="58">
        <v>0.8520833333333333</v>
      </c>
      <c r="K12" s="58">
        <v>0.8562256944444444</v>
      </c>
      <c r="L12" s="58">
        <v>0.9256944444444444</v>
      </c>
      <c r="M12" s="58">
        <v>0.9295104166666667</v>
      </c>
      <c r="N12" s="58">
        <v>0.9743055555555555</v>
      </c>
      <c r="O12" s="58">
        <v>0.9822557870370371</v>
      </c>
      <c r="Q12">
        <v>11</v>
      </c>
    </row>
    <row r="13" spans="1:17" ht="14.25">
      <c r="A13" s="56">
        <v>12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  <c r="O13" s="61"/>
      <c r="Q13">
        <v>12</v>
      </c>
    </row>
    <row r="14" spans="1:17" ht="14.25">
      <c r="A14" s="56">
        <v>13</v>
      </c>
      <c r="B14" s="57">
        <v>0.5520833333333334</v>
      </c>
      <c r="C14" s="57">
        <v>0.5530405092592593</v>
      </c>
      <c r="D14" s="57">
        <v>0</v>
      </c>
      <c r="E14" s="57">
        <v>0</v>
      </c>
      <c r="F14" s="57">
        <v>0.6340277777777777</v>
      </c>
      <c r="G14" s="57">
        <v>0.6348831018518518</v>
      </c>
      <c r="H14" s="58">
        <v>0.7916666666666666</v>
      </c>
      <c r="I14" s="58">
        <v>0.8039895833333334</v>
      </c>
      <c r="J14" s="58">
        <v>0.8430555555555556</v>
      </c>
      <c r="K14" s="58">
        <v>0.8471493055555556</v>
      </c>
      <c r="L14" s="58">
        <v>0.91875</v>
      </c>
      <c r="M14" s="58">
        <v>0.9225740740740741</v>
      </c>
      <c r="N14" s="58">
        <v>0.9666666666666667</v>
      </c>
      <c r="O14" s="58">
        <v>0.9746655092592592</v>
      </c>
      <c r="Q14">
        <v>13</v>
      </c>
    </row>
    <row r="15" spans="1:17" ht="14.25">
      <c r="A15" s="56">
        <v>14</v>
      </c>
      <c r="B15" s="57">
        <v>0.5527777777777778</v>
      </c>
      <c r="C15" s="57">
        <v>0.5536099537037037</v>
      </c>
      <c r="D15" s="57">
        <v>0</v>
      </c>
      <c r="E15" s="57">
        <v>0</v>
      </c>
      <c r="F15" s="57"/>
      <c r="G15" s="57"/>
      <c r="H15" s="58"/>
      <c r="I15" s="58"/>
      <c r="J15" s="58"/>
      <c r="K15" s="58"/>
      <c r="L15" s="58"/>
      <c r="M15" s="58"/>
      <c r="N15" s="58"/>
      <c r="O15" s="58"/>
      <c r="Q15">
        <v>14</v>
      </c>
    </row>
    <row r="16" spans="1:17" ht="14.25">
      <c r="A16" s="56">
        <v>15</v>
      </c>
      <c r="B16" s="57">
        <v>0.5534722222222223</v>
      </c>
      <c r="C16" s="57">
        <v>0.554329861111111</v>
      </c>
      <c r="D16" s="57">
        <v>0</v>
      </c>
      <c r="E16" s="57">
        <v>0</v>
      </c>
      <c r="F16" s="57">
        <v>0.6347222222222222</v>
      </c>
      <c r="G16" s="57">
        <v>0.6355543981481482</v>
      </c>
      <c r="H16" s="58">
        <v>0.7923611111111111</v>
      </c>
      <c r="I16" s="58">
        <v>0.8111956018518519</v>
      </c>
      <c r="J16" s="58">
        <v>0.8513888888888889</v>
      </c>
      <c r="K16" s="58">
        <v>0.8553888888888889</v>
      </c>
      <c r="L16" s="58">
        <v>0.925</v>
      </c>
      <c r="M16" s="58">
        <v>0.9288124999999999</v>
      </c>
      <c r="N16" s="58">
        <v>0.9736111111111111</v>
      </c>
      <c r="O16" s="58">
        <v>0.9814976851851852</v>
      </c>
      <c r="Q16">
        <v>15</v>
      </c>
    </row>
    <row r="17" spans="1:17" ht="14.25">
      <c r="A17" s="56">
        <v>16</v>
      </c>
      <c r="B17" s="57">
        <v>0.554166666666667</v>
      </c>
      <c r="C17" s="57">
        <v>0.5550069444444444</v>
      </c>
      <c r="D17" s="57">
        <v>0</v>
      </c>
      <c r="E17" s="57">
        <v>0</v>
      </c>
      <c r="F17" s="57">
        <v>0.6354166666666666</v>
      </c>
      <c r="G17" s="57">
        <v>0.6362407407407408</v>
      </c>
      <c r="H17" s="58">
        <v>0.7930555555555556</v>
      </c>
      <c r="I17" s="58">
        <v>0.8050277777777778</v>
      </c>
      <c r="J17" s="58">
        <v>0.8444444444444444</v>
      </c>
      <c r="K17" s="58">
        <v>0.8482731481481481</v>
      </c>
      <c r="L17" s="58">
        <v>0.9194444444444444</v>
      </c>
      <c r="M17" s="58">
        <v>0.9231967592592593</v>
      </c>
      <c r="N17" s="58">
        <v>0.967361111111111</v>
      </c>
      <c r="O17" s="58">
        <v>0.9750057870370371</v>
      </c>
      <c r="Q17">
        <v>16</v>
      </c>
    </row>
    <row r="18" spans="1:17" ht="14.25">
      <c r="A18" s="56">
        <v>17</v>
      </c>
      <c r="B18" s="57">
        <v>0.554861111111112</v>
      </c>
      <c r="C18" s="57">
        <v>0.5557094907407407</v>
      </c>
      <c r="D18" s="57">
        <v>0</v>
      </c>
      <c r="E18" s="57">
        <v>0</v>
      </c>
      <c r="F18" s="57">
        <v>0.636111111111111</v>
      </c>
      <c r="G18" s="57">
        <v>0.6369143518518519</v>
      </c>
      <c r="H18" s="58">
        <v>0.79375</v>
      </c>
      <c r="I18" s="58">
        <v>0.8054699074074074</v>
      </c>
      <c r="J18" s="58">
        <v>0.845138888888889</v>
      </c>
      <c r="K18" s="58">
        <v>0.8489837962962964</v>
      </c>
      <c r="L18" s="58">
        <v>0.9201388888888888</v>
      </c>
      <c r="M18" s="58">
        <v>0.9280613425925925</v>
      </c>
      <c r="N18" s="58">
        <v>0.9729166666666668</v>
      </c>
      <c r="O18" s="58">
        <v>0.9806064814814816</v>
      </c>
      <c r="Q18">
        <v>17</v>
      </c>
    </row>
    <row r="19" spans="1:17" ht="14.25">
      <c r="A19" s="56">
        <v>18</v>
      </c>
      <c r="B19" s="57">
        <v>0.555555555555557</v>
      </c>
      <c r="C19" s="57">
        <v>0.5563634259259259</v>
      </c>
      <c r="D19" s="57">
        <v>0</v>
      </c>
      <c r="E19" s="57">
        <v>0</v>
      </c>
      <c r="F19" s="57">
        <v>0.636805555555556</v>
      </c>
      <c r="G19" s="57">
        <v>0.6376053240740741</v>
      </c>
      <c r="H19" s="58">
        <v>0.794444444444445</v>
      </c>
      <c r="I19" s="58">
        <v>0.8060752314814814</v>
      </c>
      <c r="J19" s="58">
        <v>0.845833333333333</v>
      </c>
      <c r="K19" s="58">
        <v>0.8496458333333333</v>
      </c>
      <c r="L19" s="58">
        <v>0.920833333333333</v>
      </c>
      <c r="M19" s="58">
        <v>0.9245243055555555</v>
      </c>
      <c r="N19" s="58">
        <v>0.968055555555559</v>
      </c>
      <c r="O19" s="58">
        <v>0.9755520833333334</v>
      </c>
      <c r="Q19">
        <v>18</v>
      </c>
    </row>
    <row r="20" spans="1:17" ht="14.25">
      <c r="A20" s="56">
        <v>19</v>
      </c>
      <c r="B20" s="57">
        <v>0.556250000000001</v>
      </c>
      <c r="C20" s="57">
        <v>0.5570995370370371</v>
      </c>
      <c r="D20" s="57">
        <v>0</v>
      </c>
      <c r="E20" s="57">
        <v>0</v>
      </c>
      <c r="F20" s="57">
        <v>0.6375</v>
      </c>
      <c r="G20" s="57">
        <v>0.6383182870370371</v>
      </c>
      <c r="H20" s="58">
        <v>0.795138888888889</v>
      </c>
      <c r="I20" s="58">
        <v>0.8069907407407407</v>
      </c>
      <c r="J20" s="58">
        <v>0.846527777777778</v>
      </c>
      <c r="K20" s="58">
        <v>0.8503842592592593</v>
      </c>
      <c r="L20" s="58">
        <v>0.921527777777777</v>
      </c>
      <c r="M20" s="58">
        <v>0.9252465277777778</v>
      </c>
      <c r="N20" s="58">
        <v>0.968750000000004</v>
      </c>
      <c r="O20" s="58">
        <v>0.9764293981481482</v>
      </c>
      <c r="Q20">
        <v>19</v>
      </c>
    </row>
    <row r="21" spans="1:17" ht="14.25">
      <c r="A21" s="56">
        <v>20</v>
      </c>
      <c r="B21" s="57">
        <v>0.556944444444446</v>
      </c>
      <c r="C21" s="57">
        <v>0.5577743055555556</v>
      </c>
      <c r="D21" s="57">
        <v>0</v>
      </c>
      <c r="E21" s="57">
        <v>0</v>
      </c>
      <c r="F21" s="57">
        <v>0.638194444444444</v>
      </c>
      <c r="G21" s="57">
        <v>0.6390173611111111</v>
      </c>
      <c r="H21" s="58">
        <v>0.795833333333334</v>
      </c>
      <c r="I21" s="58">
        <v>0.8074143518518518</v>
      </c>
      <c r="J21" s="58">
        <v>0.847222222222222</v>
      </c>
      <c r="K21" s="58">
        <v>0.8509884259259258</v>
      </c>
      <c r="L21" s="58">
        <v>0.922222222222221</v>
      </c>
      <c r="M21" s="58">
        <v>0.9259282407407406</v>
      </c>
      <c r="N21" s="58">
        <v>0.969444444444449</v>
      </c>
      <c r="O21" s="58">
        <v>0.9769305555555555</v>
      </c>
      <c r="Q21">
        <v>20</v>
      </c>
    </row>
    <row r="22" spans="1:17" ht="14.25">
      <c r="A22" s="56">
        <v>21</v>
      </c>
      <c r="B22" s="57">
        <v>0.557638888888891</v>
      </c>
      <c r="C22" s="57">
        <v>0.5584525462962963</v>
      </c>
      <c r="D22" s="57">
        <v>0</v>
      </c>
      <c r="E22" s="57">
        <v>0</v>
      </c>
      <c r="F22" s="57">
        <v>0.638888888888889</v>
      </c>
      <c r="G22" s="57">
        <v>0.6396921296296296</v>
      </c>
      <c r="H22" s="58">
        <v>0.796527777777778</v>
      </c>
      <c r="I22" s="58">
        <v>0.8080833333333333</v>
      </c>
      <c r="J22" s="58">
        <v>0.847916666666667</v>
      </c>
      <c r="K22" s="58">
        <v>0.8516956018518518</v>
      </c>
      <c r="L22" s="58">
        <v>0.922916666666665</v>
      </c>
      <c r="M22" s="58">
        <v>0.9265706018518518</v>
      </c>
      <c r="N22" s="58">
        <v>0.970138888888894</v>
      </c>
      <c r="O22" s="58">
        <v>0.9776817129629629</v>
      </c>
      <c r="Q22">
        <v>21</v>
      </c>
    </row>
    <row r="23" spans="1:17" ht="14.25">
      <c r="A23" s="56">
        <v>22</v>
      </c>
      <c r="B23" s="57">
        <v>0.558333333333336</v>
      </c>
      <c r="C23" s="57">
        <v>0.5591377314814815</v>
      </c>
      <c r="D23" s="57">
        <v>0</v>
      </c>
      <c r="E23" s="57">
        <v>0</v>
      </c>
      <c r="F23" s="57">
        <v>0.639583333333333</v>
      </c>
      <c r="G23" s="57">
        <v>0.640375</v>
      </c>
      <c r="H23" s="58">
        <v>0.797222222222223</v>
      </c>
      <c r="I23" s="58">
        <v>0.8087627314814815</v>
      </c>
      <c r="J23" s="58"/>
      <c r="K23" s="58"/>
      <c r="L23" s="58"/>
      <c r="M23" s="58"/>
      <c r="N23" s="58"/>
      <c r="O23" s="58"/>
      <c r="Q23">
        <v>22</v>
      </c>
    </row>
    <row r="24" spans="1:17" ht="14.25">
      <c r="A24" s="56">
        <v>23</v>
      </c>
      <c r="B24" s="57">
        <v>0.55902777777778</v>
      </c>
      <c r="C24" s="57">
        <v>0.559837962962963</v>
      </c>
      <c r="D24" s="57">
        <v>0</v>
      </c>
      <c r="E24" s="57">
        <v>0</v>
      </c>
      <c r="F24" s="57">
        <v>0.640277777777778</v>
      </c>
      <c r="G24" s="57">
        <v>0.641068287037037</v>
      </c>
      <c r="H24" s="58">
        <v>0.797916666666667</v>
      </c>
      <c r="I24" s="58">
        <v>0.8095208333333334</v>
      </c>
      <c r="J24" s="58">
        <v>0.8493055555555555</v>
      </c>
      <c r="K24" s="58">
        <v>0.8531145833333333</v>
      </c>
      <c r="L24" s="58">
        <v>0.9236111111111112</v>
      </c>
      <c r="M24" s="58">
        <v>0.92725</v>
      </c>
      <c r="N24" s="58">
        <v>0.971527777777784</v>
      </c>
      <c r="O24" s="58">
        <v>0.9794525462962963</v>
      </c>
      <c r="Q24">
        <v>23</v>
      </c>
    </row>
    <row r="25" spans="1:17" ht="14.25">
      <c r="A25" s="56">
        <v>24</v>
      </c>
      <c r="B25" s="57">
        <v>0.559722222222225</v>
      </c>
      <c r="C25" s="57">
        <v>0.5605138888888889</v>
      </c>
      <c r="D25" s="57">
        <v>0</v>
      </c>
      <c r="E25" s="57">
        <v>0</v>
      </c>
      <c r="F25" s="57">
        <v>0.640972222222222</v>
      </c>
      <c r="G25" s="57">
        <v>0.6417557870370371</v>
      </c>
      <c r="H25" s="58">
        <v>0.798611111111112</v>
      </c>
      <c r="I25" s="58">
        <v>0.8107546296296296</v>
      </c>
      <c r="J25" s="58">
        <v>0.8506944444444445</v>
      </c>
      <c r="K25" s="58">
        <v>0.8544606481481481</v>
      </c>
      <c r="L25" s="58">
        <v>0.9243055555555556</v>
      </c>
      <c r="M25" s="58">
        <v>0.9279016203703704</v>
      </c>
      <c r="N25" s="58">
        <v>0.972222222222229</v>
      </c>
      <c r="O25" s="58">
        <v>0.979667824074074</v>
      </c>
      <c r="Q25">
        <v>24</v>
      </c>
    </row>
    <row r="26" spans="1:17" ht="14.25">
      <c r="A26" s="56">
        <v>25</v>
      </c>
      <c r="B26" s="57">
        <v>0.56041666666667</v>
      </c>
      <c r="C26" s="57">
        <v>0.5613206018518518</v>
      </c>
      <c r="D26" s="57">
        <v>0.625</v>
      </c>
      <c r="E26" s="57">
        <v>0.6389907407407408</v>
      </c>
      <c r="F26" s="57">
        <v>0.6736111111111112</v>
      </c>
      <c r="G26" s="57">
        <v>0.6745069444444445</v>
      </c>
      <c r="H26" s="58">
        <v>0.799305555555557</v>
      </c>
      <c r="I26" s="58">
        <v>0.8129537037037037</v>
      </c>
      <c r="J26" s="58">
        <v>0.8527777777777777</v>
      </c>
      <c r="K26" s="58">
        <v>0.8572152777777777</v>
      </c>
      <c r="L26" s="58">
        <v>0.9263888888888889</v>
      </c>
      <c r="M26" s="58">
        <v>0.9306585648148148</v>
      </c>
      <c r="N26" s="58">
        <v>0.975</v>
      </c>
      <c r="O26" s="58">
        <v>0.9837673611111111</v>
      </c>
      <c r="Q26">
        <v>25</v>
      </c>
    </row>
    <row r="27" spans="1:17" ht="14.25">
      <c r="A27" s="56">
        <v>26</v>
      </c>
      <c r="B27" s="57">
        <v>0.561111111111115</v>
      </c>
      <c r="C27" s="57">
        <v>0.5620300925925926</v>
      </c>
      <c r="D27" s="57">
        <v>0.6256944444444444</v>
      </c>
      <c r="E27" s="57">
        <v>0.6387048611111111</v>
      </c>
      <c r="F27" s="57">
        <v>0.6729166666666666</v>
      </c>
      <c r="G27" s="57">
        <v>0.6738495370370371</v>
      </c>
      <c r="H27" s="58">
        <v>0.800000000000001</v>
      </c>
      <c r="I27" s="58">
        <v>0.8132430555555555</v>
      </c>
      <c r="J27" s="58">
        <v>0.8534722222222223</v>
      </c>
      <c r="K27" s="58">
        <v>0.8578449074074074</v>
      </c>
      <c r="L27" s="58">
        <v>0.9270833333333334</v>
      </c>
      <c r="M27" s="58">
        <v>0.9314699074074074</v>
      </c>
      <c r="N27" s="58">
        <v>0.9756944444444445</v>
      </c>
      <c r="O27" s="58">
        <v>0.9845856481481481</v>
      </c>
      <c r="Q27">
        <v>26</v>
      </c>
    </row>
    <row r="28" spans="1:17" ht="14.25">
      <c r="A28" s="56">
        <v>27</v>
      </c>
      <c r="B28" s="57">
        <v>0.56180555555556</v>
      </c>
      <c r="C28" s="57">
        <v>0.5626805555555555</v>
      </c>
      <c r="D28" s="57">
        <v>0.626388888888889</v>
      </c>
      <c r="E28" s="57">
        <v>0.6387858796296296</v>
      </c>
      <c r="F28" s="57">
        <v>0.6722222222222222</v>
      </c>
      <c r="G28" s="57">
        <v>0.6730868055555556</v>
      </c>
      <c r="H28" s="58">
        <v>0.800694444444446</v>
      </c>
      <c r="I28" s="58">
        <v>0.8135370370370371</v>
      </c>
      <c r="J28" s="58">
        <v>0.8541666666666666</v>
      </c>
      <c r="K28" s="58">
        <v>0.8582615740740741</v>
      </c>
      <c r="L28" s="58">
        <v>0.927777777777778</v>
      </c>
      <c r="M28" s="58">
        <v>0.9318726851851852</v>
      </c>
      <c r="N28" s="58">
        <v>0.976388888888889</v>
      </c>
      <c r="O28" s="58">
        <v>0.9848229166666668</v>
      </c>
      <c r="Q28">
        <v>27</v>
      </c>
    </row>
    <row r="29" spans="1:17" ht="14.25">
      <c r="A29" s="56">
        <v>28</v>
      </c>
      <c r="B29" s="57">
        <v>0.562500000000004</v>
      </c>
      <c r="C29" s="57">
        <v>0.5633645833333333</v>
      </c>
      <c r="D29" s="57">
        <v>0.627083333333333</v>
      </c>
      <c r="E29" s="57">
        <v>0.6391076388888889</v>
      </c>
      <c r="F29" s="57">
        <v>0.6763888888888889</v>
      </c>
      <c r="G29" s="57">
        <v>0.6772719907407407</v>
      </c>
      <c r="H29" s="58">
        <v>0.80138888888889</v>
      </c>
      <c r="I29" s="58">
        <v>0.813574074074074</v>
      </c>
      <c r="J29" s="58">
        <v>0.8555555555555556</v>
      </c>
      <c r="K29" s="58">
        <v>0.8595729166666667</v>
      </c>
      <c r="L29" s="58">
        <v>0.928472222222223</v>
      </c>
      <c r="M29" s="58">
        <v>0.9325208333333334</v>
      </c>
      <c r="N29" s="58">
        <v>0.977083333333334</v>
      </c>
      <c r="O29" s="58">
        <v>0.985082175925926</v>
      </c>
      <c r="Q29">
        <v>28</v>
      </c>
    </row>
    <row r="30" spans="1:17" ht="14.25">
      <c r="A30" s="56">
        <v>29</v>
      </c>
      <c r="B30" s="57">
        <v>0.563194444444449</v>
      </c>
      <c r="C30" s="57">
        <v>0.5640775462962963</v>
      </c>
      <c r="D30" s="57">
        <v>0.627777777777778</v>
      </c>
      <c r="E30" s="57">
        <v>0.6403865740740741</v>
      </c>
      <c r="F30" s="57">
        <v>0.6770833333333334</v>
      </c>
      <c r="G30" s="57">
        <v>0.6779560185185186</v>
      </c>
      <c r="H30" s="58">
        <v>0.802083333333335</v>
      </c>
      <c r="I30" s="58">
        <v>0.8147743055555555</v>
      </c>
      <c r="J30" s="58">
        <v>0.85625</v>
      </c>
      <c r="K30" s="58">
        <v>0.8604120370370371</v>
      </c>
      <c r="L30" s="58">
        <v>0.929166666666667</v>
      </c>
      <c r="M30" s="58">
        <v>0.9336979166666667</v>
      </c>
      <c r="N30" s="58">
        <v>0.977777777777778</v>
      </c>
      <c r="O30" s="58">
        <v>0.9866307870370371</v>
      </c>
      <c r="Q30">
        <v>29</v>
      </c>
    </row>
    <row r="31" spans="1:17" ht="14.25">
      <c r="A31" s="56">
        <v>30</v>
      </c>
      <c r="B31" s="57">
        <v>0.563888888888894</v>
      </c>
      <c r="C31" s="57">
        <v>0.564763888888889</v>
      </c>
      <c r="D31" s="57">
        <v>0.628472222222222</v>
      </c>
      <c r="E31" s="57">
        <v>0.6407986111111111</v>
      </c>
      <c r="F31" s="57">
        <v>0.677777777777778</v>
      </c>
      <c r="G31" s="57">
        <v>0.6786840277777778</v>
      </c>
      <c r="H31" s="58">
        <v>0.802777777777779</v>
      </c>
      <c r="I31" s="58">
        <v>0.8154201388888889</v>
      </c>
      <c r="J31" s="58">
        <v>0.856944444444444</v>
      </c>
      <c r="K31" s="58">
        <v>0.8611921296296297</v>
      </c>
      <c r="L31" s="58">
        <v>0.929861111111112</v>
      </c>
      <c r="M31" s="58">
        <v>0.9339421296296296</v>
      </c>
      <c r="N31" s="58">
        <v>0.9798611111111111</v>
      </c>
      <c r="O31" s="58">
        <v>0.9880636574074074</v>
      </c>
      <c r="Q31">
        <v>30</v>
      </c>
    </row>
    <row r="32" spans="1:17" ht="14.25">
      <c r="A32" s="56">
        <v>31</v>
      </c>
      <c r="B32" s="57">
        <v>0.564583333333339</v>
      </c>
      <c r="C32" s="57">
        <v>0.5654571759259259</v>
      </c>
      <c r="D32" s="57">
        <v>0.629166666666667</v>
      </c>
      <c r="E32" s="57">
        <v>0.6411458333333333</v>
      </c>
      <c r="F32" s="57">
        <v>0.678472222222222</v>
      </c>
      <c r="G32" s="57">
        <v>0.6793333333333332</v>
      </c>
      <c r="H32" s="58">
        <v>0.803472222222224</v>
      </c>
      <c r="I32" s="58">
        <v>0.8157777777777778</v>
      </c>
      <c r="J32" s="58">
        <v>0.857638888888888</v>
      </c>
      <c r="K32" s="58">
        <v>0.8617256944444445</v>
      </c>
      <c r="L32" s="58">
        <v>0.930555555555557</v>
      </c>
      <c r="M32" s="58">
        <v>0.934513888888889</v>
      </c>
      <c r="N32" s="58">
        <v>0.9805555555555556</v>
      </c>
      <c r="O32" s="58">
        <v>0.9890428240740742</v>
      </c>
      <c r="Q32">
        <v>31</v>
      </c>
    </row>
    <row r="33" spans="1:17" ht="14.25">
      <c r="A33" s="56">
        <v>32</v>
      </c>
      <c r="B33" s="57">
        <v>0.565277777777783</v>
      </c>
      <c r="C33" s="57">
        <v>0.566119212962963</v>
      </c>
      <c r="D33" s="57">
        <v>0.629861111111112</v>
      </c>
      <c r="E33" s="57"/>
      <c r="F33" s="57"/>
      <c r="G33" s="57"/>
      <c r="H33" s="58"/>
      <c r="I33" s="58"/>
      <c r="J33" s="58"/>
      <c r="K33" s="58"/>
      <c r="L33" s="58"/>
      <c r="M33" s="58"/>
      <c r="N33" s="58"/>
      <c r="O33" s="58"/>
      <c r="Q33">
        <v>32</v>
      </c>
    </row>
    <row r="34" spans="1:18" ht="14.25">
      <c r="A34" s="56">
        <v>33</v>
      </c>
      <c r="B34" s="57">
        <v>0.565972222222228</v>
      </c>
      <c r="C34" s="57">
        <v>0.5668171296296296</v>
      </c>
      <c r="D34" s="57">
        <v>0.630555555555556</v>
      </c>
      <c r="E34" s="57">
        <v>0.6435763888888889</v>
      </c>
      <c r="F34" s="57">
        <v>0.6791666666666667</v>
      </c>
      <c r="G34" s="57">
        <v>0.6800208333333333</v>
      </c>
      <c r="H34" s="58">
        <v>0.804166666666669</v>
      </c>
      <c r="I34" s="58">
        <v>0.8175555555555555</v>
      </c>
      <c r="J34" s="58">
        <v>0.8583333333333334</v>
      </c>
      <c r="K34" s="58">
        <v>0.8625277777777778</v>
      </c>
      <c r="L34" s="58">
        <v>0.93125</v>
      </c>
      <c r="M34" s="58">
        <v>0.9353287037037038</v>
      </c>
      <c r="N34" s="58">
        <v>0.98125</v>
      </c>
      <c r="O34" s="58">
        <v>0.9898703703703703</v>
      </c>
      <c r="Q34">
        <v>33</v>
      </c>
      <c r="R34">
        <v>1</v>
      </c>
    </row>
    <row r="35" spans="1:17" ht="14.25">
      <c r="A35" s="56">
        <v>34</v>
      </c>
      <c r="B35" s="57">
        <v>0.566666666666673</v>
      </c>
      <c r="C35" s="57">
        <v>0.5675648148148148</v>
      </c>
      <c r="D35" s="57">
        <v>0.63125</v>
      </c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Q35">
        <v>34</v>
      </c>
    </row>
    <row r="36" spans="1:17" ht="14.25">
      <c r="A36" s="56">
        <v>35</v>
      </c>
      <c r="B36" s="57">
        <v>0.567361111111118</v>
      </c>
      <c r="C36" s="57">
        <v>0.5682314814814815</v>
      </c>
      <c r="D36" s="57">
        <v>0.631944444444444</v>
      </c>
      <c r="E36" s="57">
        <v>0.6462569444444445</v>
      </c>
      <c r="F36" s="57"/>
      <c r="G36" s="57"/>
      <c r="H36" s="58"/>
      <c r="I36" s="58"/>
      <c r="J36" s="58"/>
      <c r="K36" s="58"/>
      <c r="L36" s="58"/>
      <c r="M36" s="58"/>
      <c r="N36" s="58"/>
      <c r="O36" s="58"/>
      <c r="Q36">
        <v>35</v>
      </c>
    </row>
    <row r="37" spans="1:17" ht="14.25">
      <c r="A37" s="56">
        <v>36</v>
      </c>
      <c r="B37" s="57">
        <v>0.5680555555555555</v>
      </c>
      <c r="C37" s="57">
        <v>0.5690173611111111</v>
      </c>
      <c r="D37" s="57">
        <v>0.632638888888888</v>
      </c>
      <c r="E37" s="57">
        <v>0.6459652777777778</v>
      </c>
      <c r="F37" s="57">
        <v>0.6833333333333332</v>
      </c>
      <c r="G37" s="57">
        <v>0.6843773148148148</v>
      </c>
      <c r="H37" s="58">
        <v>0.8048611111111111</v>
      </c>
      <c r="I37" s="58">
        <v>0.8197511574074073</v>
      </c>
      <c r="J37" s="58">
        <v>0.8590277777777778</v>
      </c>
      <c r="K37" s="58">
        <v>0.8636990740740741</v>
      </c>
      <c r="L37" s="58">
        <v>0.9319444444444445</v>
      </c>
      <c r="M37" s="58">
        <v>0.9365868055555556</v>
      </c>
      <c r="N37" s="58">
        <v>0.9819444444444444</v>
      </c>
      <c r="O37" s="58">
        <v>0.9911944444444445</v>
      </c>
      <c r="Q37">
        <v>36</v>
      </c>
    </row>
    <row r="38" spans="1:17" ht="14.25">
      <c r="A38" s="56">
        <v>37</v>
      </c>
      <c r="B38" s="57">
        <v>0.5708333333333333</v>
      </c>
      <c r="C38" s="57">
        <v>0.5716793981481482</v>
      </c>
      <c r="D38" s="57">
        <v>0.6347222222222222</v>
      </c>
      <c r="E38" s="57">
        <v>0.6468043981481482</v>
      </c>
      <c r="F38" s="57">
        <v>0.6840277777777778</v>
      </c>
      <c r="G38" s="57">
        <v>0.6848912037037037</v>
      </c>
      <c r="H38" s="58">
        <v>0.8076388888888889</v>
      </c>
      <c r="I38" s="58">
        <v>0.819681712962963</v>
      </c>
      <c r="J38" s="58">
        <v>0.8611111111111112</v>
      </c>
      <c r="K38" s="58">
        <v>0.8650925925925925</v>
      </c>
      <c r="L38" s="58">
        <v>0.9340277777777778</v>
      </c>
      <c r="M38" s="58">
        <v>0.9378842592592592</v>
      </c>
      <c r="N38" s="58">
        <v>0</v>
      </c>
      <c r="O38" s="58">
        <v>0</v>
      </c>
      <c r="Q38">
        <v>37</v>
      </c>
    </row>
    <row r="39" spans="1:17" ht="14.25">
      <c r="A39" s="56">
        <v>38</v>
      </c>
      <c r="B39" s="57">
        <v>0.5715277777777777</v>
      </c>
      <c r="C39" s="57">
        <v>0.5724027777777777</v>
      </c>
      <c r="D39" s="57">
        <v>0.6354166666666666</v>
      </c>
      <c r="E39" s="57">
        <v>0.6472858796296296</v>
      </c>
      <c r="F39" s="57">
        <v>0.684722222222222</v>
      </c>
      <c r="G39" s="57">
        <v>0.6855416666666666</v>
      </c>
      <c r="H39" s="58">
        <v>0.8083333333333332</v>
      </c>
      <c r="I39" s="58">
        <v>0.8202581018518519</v>
      </c>
      <c r="J39" s="58">
        <v>0.8618055555555556</v>
      </c>
      <c r="K39" s="58">
        <v>0.8657071759259259</v>
      </c>
      <c r="L39" s="58">
        <v>0.9347222222222222</v>
      </c>
      <c r="M39" s="58">
        <v>0.9385451388888889</v>
      </c>
      <c r="N39" s="58"/>
      <c r="O39" s="58"/>
      <c r="Q39">
        <v>38</v>
      </c>
    </row>
    <row r="40" spans="1:17" ht="14.25">
      <c r="A40" s="56">
        <v>39</v>
      </c>
      <c r="B40" s="57">
        <v>0.572222222222222</v>
      </c>
      <c r="C40" s="57">
        <v>0.573130787037037</v>
      </c>
      <c r="D40" s="57">
        <v>0.636111111111111</v>
      </c>
      <c r="E40" s="57">
        <v>0.6489375000000001</v>
      </c>
      <c r="F40" s="57">
        <v>0.686111111111111</v>
      </c>
      <c r="G40" s="57">
        <v>0.6871111111111111</v>
      </c>
      <c r="H40" s="58">
        <v>0.809027777777778</v>
      </c>
      <c r="I40" s="58">
        <v>0.8221145833333333</v>
      </c>
      <c r="J40" s="58">
        <v>0.8625</v>
      </c>
      <c r="K40" s="58">
        <v>0.8667523148148147</v>
      </c>
      <c r="L40" s="58">
        <v>0.935416666666667</v>
      </c>
      <c r="M40" s="58">
        <v>0.9395370370370371</v>
      </c>
      <c r="N40" s="58">
        <v>0</v>
      </c>
      <c r="O40" s="58">
        <v>0</v>
      </c>
      <c r="Q40">
        <v>39</v>
      </c>
    </row>
    <row r="41" spans="1:17" ht="14.25">
      <c r="A41" s="56">
        <v>40</v>
      </c>
      <c r="B41" s="57">
        <v>0.572916666666667</v>
      </c>
      <c r="C41" s="57">
        <v>0.5738252314814815</v>
      </c>
      <c r="D41" s="57">
        <v>0.636805555555556</v>
      </c>
      <c r="E41" s="57">
        <v>0.6494293981481482</v>
      </c>
      <c r="F41" s="57">
        <v>0.6868055555555556</v>
      </c>
      <c r="G41" s="57">
        <v>0.6877152777777779</v>
      </c>
      <c r="H41" s="58">
        <v>0.809722222222222</v>
      </c>
      <c r="I41" s="58">
        <v>0.8226944444444445</v>
      </c>
      <c r="J41" s="58">
        <v>0.863194444444444</v>
      </c>
      <c r="K41" s="58">
        <v>0.8674525462962963</v>
      </c>
      <c r="L41" s="58">
        <v>0.936111111111111</v>
      </c>
      <c r="M41" s="58">
        <v>0.9402025462962963</v>
      </c>
      <c r="N41" s="58">
        <v>0</v>
      </c>
      <c r="O41" s="58">
        <v>0</v>
      </c>
      <c r="Q41">
        <v>40</v>
      </c>
    </row>
    <row r="42" spans="1:17" ht="14.25">
      <c r="A42" s="56">
        <v>41</v>
      </c>
      <c r="B42" s="57">
        <v>0.573611111111111</v>
      </c>
      <c r="C42" s="57">
        <v>0.5745289351851852</v>
      </c>
      <c r="D42" s="57">
        <v>0.6375</v>
      </c>
      <c r="E42" s="57">
        <v>0.6506840277777778</v>
      </c>
      <c r="F42" s="57">
        <v>0.6875</v>
      </c>
      <c r="G42" s="57">
        <v>0.6884016203703703</v>
      </c>
      <c r="H42" s="58">
        <v>0.810416666666666</v>
      </c>
      <c r="I42" s="58">
        <v>0.8242962962962963</v>
      </c>
      <c r="J42" s="58">
        <v>0.863888888888888</v>
      </c>
      <c r="K42" s="58">
        <v>0.8683831018518519</v>
      </c>
      <c r="L42" s="58">
        <v>0.936805555555556</v>
      </c>
      <c r="M42" s="58">
        <v>0.9411678240740741</v>
      </c>
      <c r="N42" s="58">
        <v>0</v>
      </c>
      <c r="O42" s="58">
        <v>0</v>
      </c>
      <c r="Q42">
        <v>41</v>
      </c>
    </row>
    <row r="43" spans="1:17" ht="14.25">
      <c r="A43" s="56">
        <v>42</v>
      </c>
      <c r="B43" s="57">
        <v>0.574305555555556</v>
      </c>
      <c r="C43" s="57">
        <v>0.5752708333333333</v>
      </c>
      <c r="D43" s="57">
        <v>0.638194444444444</v>
      </c>
      <c r="E43" s="57">
        <v>0.6516909722222223</v>
      </c>
      <c r="F43" s="57">
        <v>0.688888888888889</v>
      </c>
      <c r="G43" s="57">
        <v>0.6898101851851851</v>
      </c>
      <c r="H43" s="58">
        <v>0.811111111111111</v>
      </c>
      <c r="I43" s="58">
        <v>0.8254004629629629</v>
      </c>
      <c r="J43" s="58">
        <v>0.864583333333332</v>
      </c>
      <c r="K43" s="58">
        <v>0.8694039351851851</v>
      </c>
      <c r="L43" s="58">
        <v>0.9375</v>
      </c>
      <c r="M43" s="58">
        <v>0.9420671296296296</v>
      </c>
      <c r="N43" s="58">
        <v>0</v>
      </c>
      <c r="O43" s="58">
        <v>0</v>
      </c>
      <c r="Q43">
        <v>42</v>
      </c>
    </row>
    <row r="44" spans="1:17" ht="14.25">
      <c r="A44" s="56">
        <v>43</v>
      </c>
      <c r="B44" s="57">
        <v>0.575</v>
      </c>
      <c r="C44" s="57">
        <v>0.5759791666666666</v>
      </c>
      <c r="D44" s="57">
        <v>0.638888888888889</v>
      </c>
      <c r="E44" s="57">
        <v>0.6522766203703704</v>
      </c>
      <c r="F44" s="57">
        <v>0.6895833333333333</v>
      </c>
      <c r="G44" s="57">
        <v>0.6905312499999999</v>
      </c>
      <c r="H44" s="58">
        <v>0.811805555555555</v>
      </c>
      <c r="I44" s="58">
        <v>0.8254456018518518</v>
      </c>
      <c r="J44" s="58">
        <v>0.8659722222222223</v>
      </c>
      <c r="K44" s="58">
        <v>0.8705081018518519</v>
      </c>
      <c r="L44" s="58">
        <v>0.938194444444444</v>
      </c>
      <c r="M44" s="58">
        <v>0.9425370370370371</v>
      </c>
      <c r="N44" s="58">
        <v>0</v>
      </c>
      <c r="O44" s="58">
        <v>0</v>
      </c>
      <c r="Q44">
        <v>43</v>
      </c>
    </row>
    <row r="45" spans="1:17" ht="14.25">
      <c r="A45" s="56">
        <v>44</v>
      </c>
      <c r="B45" s="57">
        <v>0.575694444444444</v>
      </c>
      <c r="C45" s="57">
        <v>0.5766377314814815</v>
      </c>
      <c r="D45" s="57">
        <v>0.639583333333333</v>
      </c>
      <c r="E45" s="57">
        <v>0.652912037037037</v>
      </c>
      <c r="F45" s="57">
        <v>0.690277777777778</v>
      </c>
      <c r="G45" s="57">
        <v>0.6912118055555556</v>
      </c>
      <c r="H45" s="58">
        <v>0.812499999999999</v>
      </c>
      <c r="I45" s="58">
        <v>0.8261435185185185</v>
      </c>
      <c r="J45" s="58">
        <v>0.8666666666666667</v>
      </c>
      <c r="K45" s="58">
        <v>0.8711261574074074</v>
      </c>
      <c r="L45" s="58">
        <v>0.938888888888889</v>
      </c>
      <c r="M45" s="58">
        <v>0.943255787037037</v>
      </c>
      <c r="N45" s="58">
        <v>0</v>
      </c>
      <c r="O45" s="58">
        <v>0</v>
      </c>
      <c r="Q45">
        <v>44</v>
      </c>
    </row>
    <row r="46" spans="1:17" ht="14.25">
      <c r="A46" s="56">
        <v>45</v>
      </c>
      <c r="B46" s="57">
        <v>0.576388888888889</v>
      </c>
      <c r="C46" s="57">
        <v>0.57728125</v>
      </c>
      <c r="D46" s="57">
        <v>0.640277777777778</v>
      </c>
      <c r="E46" s="57">
        <v>0.6532581018518518</v>
      </c>
      <c r="F46" s="57">
        <v>0.690972222222222</v>
      </c>
      <c r="G46" s="57">
        <v>0.6918668981481481</v>
      </c>
      <c r="H46" s="58">
        <v>0.813194444444444</v>
      </c>
      <c r="I46" s="58">
        <v>0.8278657407407407</v>
      </c>
      <c r="J46" s="58">
        <v>0.867361111111111</v>
      </c>
      <c r="K46" s="58">
        <v>0.8717372685185185</v>
      </c>
      <c r="L46" s="58">
        <v>0.939583333333333</v>
      </c>
      <c r="M46" s="58">
        <v>0.943792824074074</v>
      </c>
      <c r="N46" s="58">
        <v>0</v>
      </c>
      <c r="O46" s="58">
        <v>0</v>
      </c>
      <c r="Q46">
        <v>45</v>
      </c>
    </row>
    <row r="47" spans="1:15" ht="14.25">
      <c r="A47" s="56">
        <v>46</v>
      </c>
      <c r="B47" s="60"/>
      <c r="C47" s="60"/>
      <c r="D47" s="60"/>
      <c r="E47" s="60"/>
      <c r="F47" s="60"/>
      <c r="G47" s="60"/>
      <c r="H47" s="61"/>
      <c r="I47" s="61"/>
      <c r="J47" s="61"/>
      <c r="K47" s="61"/>
      <c r="L47" s="61"/>
      <c r="M47" s="61"/>
      <c r="N47" s="61"/>
      <c r="O47" s="61"/>
    </row>
    <row r="48" spans="1:15" ht="14.25">
      <c r="A48" s="56">
        <v>47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2"/>
      <c r="N48" s="62"/>
      <c r="O48" s="59"/>
    </row>
    <row r="49" spans="1:15" ht="14.25">
      <c r="A49" s="56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2"/>
      <c r="N49" s="62"/>
      <c r="O49" s="59"/>
    </row>
    <row r="50" spans="1:15" ht="14.25">
      <c r="A50" s="56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2"/>
      <c r="N50" s="62"/>
      <c r="O50" s="59"/>
    </row>
    <row r="51" spans="1:15" ht="14.25">
      <c r="A51" s="56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2"/>
      <c r="N51" s="62"/>
      <c r="O51" s="59"/>
    </row>
    <row r="52" spans="1:15" ht="14.25">
      <c r="A52" s="56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2"/>
      <c r="N52" s="62"/>
      <c r="O52" s="59"/>
    </row>
    <row r="53" spans="1:15" ht="14.25">
      <c r="A53" s="56">
        <v>52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2"/>
      <c r="N53" s="62"/>
      <c r="O53" s="59"/>
    </row>
    <row r="54" spans="1:15" ht="14.25">
      <c r="A54" s="56">
        <v>53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2"/>
      <c r="N54" s="62"/>
      <c r="O54" s="59"/>
    </row>
    <row r="55" spans="1:15" ht="14.25">
      <c r="A55" s="56">
        <v>54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2"/>
      <c r="N55" s="62"/>
      <c r="O55" s="59"/>
    </row>
    <row r="56" spans="1:15" ht="14.25">
      <c r="A56" s="56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2"/>
      <c r="N56" s="62"/>
      <c r="O56" s="59"/>
    </row>
    <row r="57" spans="1:15" ht="14.25">
      <c r="A57" s="56">
        <v>56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2"/>
      <c r="N57" s="62"/>
      <c r="O57" s="59"/>
    </row>
    <row r="58" spans="1:15" ht="14.25">
      <c r="A58" s="56">
        <v>57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2"/>
      <c r="N58" s="62"/>
      <c r="O58" s="59"/>
    </row>
    <row r="59" spans="1:15" ht="14.25">
      <c r="A59" s="56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2"/>
      <c r="N59" s="62"/>
      <c r="O59" s="59"/>
    </row>
    <row r="60" spans="1:15" ht="14.25">
      <c r="A60" s="56">
        <v>59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2"/>
      <c r="N60" s="62"/>
      <c r="O60" s="59"/>
    </row>
    <row r="61" spans="1:15" ht="14.25">
      <c r="A61" s="63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4"/>
      <c r="M61" s="66"/>
      <c r="N61" s="66"/>
      <c r="O61" s="64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2004-10-25T04:52:56Z</cp:lastPrinted>
  <dcterms:created xsi:type="dcterms:W3CDTF">2003-04-10T03:04:44Z</dcterms:created>
  <dcterms:modified xsi:type="dcterms:W3CDTF">2004-10-25T04:56:35Z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952902273</vt:i4>
  </property>
  <property fmtid="{D5CDD505-2E9C-101B-9397-08002B2CF9AE}" pid="3" name="_EmailSubject">
    <vt:lpwstr>第32回M.C.S.C.ラリー　ハイランドマスターズ 2004　速報</vt:lpwstr>
  </property>
  <property fmtid="{D5CDD505-2E9C-101B-9397-08002B2CF9AE}" pid="4" name="_AuthorEmail">
    <vt:lpwstr>tahiraf@nttdata.co.jp</vt:lpwstr>
  </property>
  <property fmtid="{D5CDD505-2E9C-101B-9397-08002B2CF9AE}" pid="5" name="_AuthorEmailDisplayName">
    <vt:lpwstr>PAS 多比羅 二三男(国税システム)</vt:lpwstr>
  </property>
  <property fmtid="{D5CDD505-2E9C-101B-9397-08002B2CF9AE}" pid="6" name="_PreviousAdHocReviewCycleID">
    <vt:i4>764563603</vt:i4>
  </property>
</Properties>
</file>