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kiroro" sheetId="1" r:id="rId1"/>
    <sheet name="Sheet2" sheetId="2" r:id="rId2"/>
    <sheet name="Sheet3" sheetId="3" r:id="rId3"/>
  </sheets>
  <definedNames>
    <definedName name="_xlnm.Print_Area" localSheetId="0">'kiroro'!$A$1:$AC$48</definedName>
  </definedNames>
  <calcPr fullCalcOnLoad="1"/>
</workbook>
</file>

<file path=xl/sharedStrings.xml><?xml version="1.0" encoding="utf-8"?>
<sst xmlns="http://schemas.openxmlformats.org/spreadsheetml/2006/main" count="246" uniqueCount="159">
  <si>
    <t>SS3</t>
  </si>
  <si>
    <t>SS4</t>
  </si>
  <si>
    <t>SS5</t>
  </si>
  <si>
    <t>SS6</t>
  </si>
  <si>
    <t>SS7</t>
  </si>
  <si>
    <t>Leg 2</t>
  </si>
  <si>
    <t>高橋　巧</t>
  </si>
  <si>
    <t>澤田　茂</t>
  </si>
  <si>
    <t>星野　元</t>
  </si>
  <si>
    <t>山本　朗</t>
  </si>
  <si>
    <t>北田　稔</t>
  </si>
  <si>
    <t>SS9</t>
  </si>
  <si>
    <t>Retired</t>
  </si>
  <si>
    <t>Final Classification　KIRORO Traverse Kamuimindara2005 Rally in Akaigawa（4WD round4）</t>
  </si>
  <si>
    <t>鈴木　裕</t>
  </si>
  <si>
    <t>Position</t>
  </si>
  <si>
    <t>Car No.</t>
  </si>
  <si>
    <t>Driver</t>
  </si>
  <si>
    <t>Co-driver</t>
  </si>
  <si>
    <t>Vehicle</t>
  </si>
  <si>
    <t>Class</t>
  </si>
  <si>
    <t>Leg 1</t>
  </si>
  <si>
    <t>Leg 1Total</t>
  </si>
  <si>
    <t>Leg 2Total</t>
  </si>
  <si>
    <t>RallyTotal</t>
  </si>
  <si>
    <t>Ｄｉｆｆｅｒｅｎｃｅ from leader</t>
  </si>
  <si>
    <t>SS1</t>
  </si>
  <si>
    <t>SS2</t>
  </si>
  <si>
    <t>SS Time</t>
  </si>
  <si>
    <t>Penalty</t>
  </si>
  <si>
    <t>Total</t>
  </si>
  <si>
    <t>小野寺　清之</t>
  </si>
  <si>
    <t>黒田　正彦</t>
  </si>
  <si>
    <t>村田　康介</t>
  </si>
  <si>
    <t>地神　潤</t>
  </si>
  <si>
    <t>原　宴司</t>
  </si>
  <si>
    <t>原　聡子</t>
  </si>
  <si>
    <t>ミネ</t>
  </si>
  <si>
    <t>大藤　潤一</t>
  </si>
  <si>
    <t>原口　真</t>
  </si>
  <si>
    <t>松井　和子</t>
  </si>
  <si>
    <t>田中　伸幸</t>
  </si>
  <si>
    <t>波川　弘</t>
  </si>
  <si>
    <t>大嶋　治夫</t>
  </si>
  <si>
    <t>井手上　達也</t>
  </si>
  <si>
    <t>守屋　教昭</t>
  </si>
  <si>
    <t>小花　敏也</t>
  </si>
  <si>
    <t>石川　俊明</t>
  </si>
  <si>
    <t>田中　直哉</t>
  </si>
  <si>
    <t>関根　正人</t>
  </si>
  <si>
    <t>五十嵐　恵子</t>
  </si>
  <si>
    <t>森清　俊幸</t>
  </si>
  <si>
    <t>竹下　紀子</t>
  </si>
  <si>
    <t>島津　雅彦</t>
  </si>
  <si>
    <t>萩中　俊介</t>
  </si>
  <si>
    <t>三木　孝市</t>
  </si>
  <si>
    <t>千葉　陽子</t>
  </si>
  <si>
    <t>椛村　友紀</t>
  </si>
  <si>
    <t>山田　健一</t>
  </si>
  <si>
    <t>奴田原　文雄</t>
  </si>
  <si>
    <t>小田切　順之</t>
  </si>
  <si>
    <t>鎌田　卓麻</t>
  </si>
  <si>
    <t>加勢　直毅</t>
  </si>
  <si>
    <t>勝田　範彦</t>
  </si>
  <si>
    <t>石田　雅之</t>
  </si>
  <si>
    <t>田口　幸宏</t>
  </si>
  <si>
    <t>佐藤　忠宜</t>
  </si>
  <si>
    <t>炭山　裕矢</t>
  </si>
  <si>
    <t>福永　修</t>
  </si>
  <si>
    <t>奥村　久継</t>
  </si>
  <si>
    <t>飯泉　忠男</t>
  </si>
  <si>
    <t>石田　裕一</t>
  </si>
  <si>
    <t>星野　博</t>
  </si>
  <si>
    <t>渡辺　孝次</t>
  </si>
  <si>
    <t>堀田　信</t>
  </si>
  <si>
    <t>徳尾　慶太郎</t>
  </si>
  <si>
    <t>桝谷　知彦</t>
  </si>
  <si>
    <t>平林　織部</t>
  </si>
  <si>
    <t>晝田　満彦</t>
  </si>
  <si>
    <t>岩下　英一</t>
  </si>
  <si>
    <t>高橋　昭彦</t>
  </si>
  <si>
    <t>鎌田　恭輔</t>
  </si>
  <si>
    <t>鎌田　千詠子</t>
  </si>
  <si>
    <t>高田　修</t>
  </si>
  <si>
    <t>盛合　とうこ</t>
  </si>
  <si>
    <t>上村　智也</t>
  </si>
  <si>
    <t>和泉　孝明</t>
  </si>
  <si>
    <t>坂上　哲司</t>
  </si>
  <si>
    <t>原　信義</t>
  </si>
  <si>
    <t>秋葉　貴之</t>
  </si>
  <si>
    <t>栃原　正浩</t>
  </si>
  <si>
    <t>桑田　幸典</t>
  </si>
  <si>
    <t>湊谷　孝司</t>
  </si>
  <si>
    <t>天羽　桂介</t>
  </si>
  <si>
    <t>竹藪　英樹</t>
  </si>
  <si>
    <t>相馬　茂</t>
  </si>
  <si>
    <t>松岡　孝典</t>
  </si>
  <si>
    <t>木村　祐介</t>
  </si>
  <si>
    <t>高山　智敬</t>
  </si>
  <si>
    <t>高岸　和史</t>
  </si>
  <si>
    <t>田近　研一郎</t>
  </si>
  <si>
    <t>宮川　裕之</t>
  </si>
  <si>
    <t>大畑　智也</t>
  </si>
  <si>
    <t>福本　景子</t>
  </si>
  <si>
    <t>A</t>
  </si>
  <si>
    <t>B</t>
  </si>
  <si>
    <t>C</t>
  </si>
  <si>
    <t>CH</t>
  </si>
  <si>
    <t>ダイハツ　ストーリア×４</t>
  </si>
  <si>
    <t>BOOBOW・DL・ストーリア</t>
  </si>
  <si>
    <t>ウィンマックススDLストーリア</t>
  </si>
  <si>
    <t xml:space="preserve">
マラマラ555ヴィヴィオ</t>
  </si>
  <si>
    <t>SPM・DL・インプレッサ</t>
  </si>
  <si>
    <t>クスコBS CMSC wmランサー</t>
  </si>
  <si>
    <t>SAFETY21ADVANGC8</t>
  </si>
  <si>
    <t>ビックベア・BSインプレッサ</t>
  </si>
  <si>
    <t>富士テクノDLテインCMSCランサー</t>
  </si>
  <si>
    <t>DL・TEIN・BRIGランサー</t>
  </si>
  <si>
    <t>ラック・BRIG・DL・SPM・GC8</t>
  </si>
  <si>
    <t xml:space="preserve">
ダンロップミラージュ</t>
  </si>
  <si>
    <t xml:space="preserve">
CMSC カマタスポーツランサー</t>
  </si>
  <si>
    <t>ADVAN-PIAAランサー</t>
  </si>
  <si>
    <t>東京スバルインプレッサ</t>
  </si>
  <si>
    <t>ラック名スバルSti IPF DL　インプレッサ</t>
  </si>
  <si>
    <t>C-ONE　POTENZA　LANCER</t>
  </si>
  <si>
    <t>アドバンPIAAカヤバランサー</t>
  </si>
  <si>
    <t>クスコスバルADVANインプレッサ</t>
  </si>
  <si>
    <t>レイル☆オサムＣＭＳＣランサー</t>
  </si>
  <si>
    <t>BRIGMOTULCMSCランサー</t>
  </si>
  <si>
    <t>クスコポテンザCMSCランサー</t>
  </si>
  <si>
    <t>TEIN DL BRIGオサムランサー</t>
  </si>
  <si>
    <t>BPFクスコADVAN KYBランサー</t>
  </si>
  <si>
    <t>5ZIGEN・Dunlop インプレッサ</t>
  </si>
  <si>
    <t>オクヤマ　ランサー　EV08</t>
  </si>
  <si>
    <t>ADVANKYBGamランサー</t>
  </si>
  <si>
    <t>アドバンゼロスランサー</t>
  </si>
  <si>
    <t>カマタスポーツランサー</t>
  </si>
  <si>
    <t>ＣＭＳＣカマタスポーツランサー</t>
  </si>
  <si>
    <t>AIM北大ランサー１．５</t>
  </si>
  <si>
    <t>SK☆広尾ボデー☆YHランサー</t>
  </si>
  <si>
    <t>BS　STI Ωインプレッサ</t>
  </si>
  <si>
    <t>ニシオガレージインプレッサ</t>
  </si>
  <si>
    <t>タイムスポーツランサーVⅡ</t>
  </si>
  <si>
    <t>AZUL TENDERランサー</t>
  </si>
  <si>
    <t>タイムスポーツランサー６</t>
  </si>
  <si>
    <t>SS8</t>
  </si>
  <si>
    <t>SS10</t>
  </si>
  <si>
    <t>SS11</t>
  </si>
  <si>
    <t>SS12</t>
  </si>
  <si>
    <t>SS13</t>
  </si>
  <si>
    <t>平塚　忠博</t>
  </si>
  <si>
    <t>萱原　敏幸</t>
  </si>
  <si>
    <t>ダンロップランサー</t>
  </si>
  <si>
    <t>B</t>
  </si>
  <si>
    <t>松井　浩二</t>
  </si>
  <si>
    <t>ラック・オメガ・ATSランサー</t>
  </si>
  <si>
    <t>B</t>
  </si>
  <si>
    <t>DL・TEIN・ASHランサー</t>
  </si>
  <si>
    <t>C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</si>
</sst>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00.0"/>
    <numFmt numFmtId="185" formatCode="h:mm:ss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i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47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185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wrapText="1" shrinkToFit="1"/>
    </xf>
    <xf numFmtId="0" fontId="2" fillId="0" borderId="4" xfId="0" applyFont="1" applyFill="1" applyBorder="1" applyAlignment="1">
      <alignment wrapText="1" shrinkToFit="1"/>
    </xf>
    <xf numFmtId="177" fontId="2" fillId="0" borderId="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wrapText="1" shrinkToFit="1"/>
    </xf>
    <xf numFmtId="177" fontId="2" fillId="3" borderId="4" xfId="0" applyNumberFormat="1" applyFont="1" applyFill="1" applyBorder="1" applyAlignment="1">
      <alignment horizontal="center" vertical="center"/>
    </xf>
    <xf numFmtId="185" fontId="2" fillId="3" borderId="4" xfId="0" applyNumberFormat="1" applyFont="1" applyFill="1" applyBorder="1" applyAlignment="1">
      <alignment horizontal="center" vertical="center"/>
    </xf>
    <xf numFmtId="47" fontId="2" fillId="3" borderId="4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vertical="center"/>
    </xf>
    <xf numFmtId="0" fontId="2" fillId="3" borderId="4" xfId="0" applyNumberFormat="1" applyFont="1" applyFill="1" applyBorder="1" applyAlignment="1">
      <alignment vertical="center"/>
    </xf>
    <xf numFmtId="183" fontId="2" fillId="0" borderId="4" xfId="0" applyNumberFormat="1" applyFont="1" applyFill="1" applyBorder="1" applyAlignment="1">
      <alignment horizontal="center" vertical="center"/>
    </xf>
    <xf numFmtId="183" fontId="2" fillId="3" borderId="4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48</xdr:row>
      <xdr:rowOff>0</xdr:rowOff>
    </xdr:from>
    <xdr:to>
      <xdr:col>13</xdr:col>
      <xdr:colOff>0</xdr:colOff>
      <xdr:row>48</xdr:row>
      <xdr:rowOff>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2277725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48</xdr:row>
      <xdr:rowOff>0</xdr:rowOff>
    </xdr:from>
    <xdr:to>
      <xdr:col>22</xdr:col>
      <xdr:colOff>0</xdr:colOff>
      <xdr:row>48</xdr:row>
      <xdr:rowOff>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192214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48</xdr:row>
      <xdr:rowOff>0</xdr:rowOff>
    </xdr:from>
    <xdr:to>
      <xdr:col>22</xdr:col>
      <xdr:colOff>0</xdr:colOff>
      <xdr:row>48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192214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tabSelected="1" view="pageBreakPreview" zoomScale="75" zoomScaleNormal="75" zoomScaleSheetLayoutView="7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7.875" style="11" bestFit="1" customWidth="1"/>
    <col min="2" max="2" width="5.00390625" style="11" customWidth="1"/>
    <col min="3" max="3" width="15.625" style="12" customWidth="1"/>
    <col min="4" max="4" width="15.625" style="11" customWidth="1"/>
    <col min="5" max="5" width="40.125" style="12" bestFit="1" customWidth="1"/>
    <col min="6" max="6" width="6.00390625" style="11" bestFit="1" customWidth="1"/>
    <col min="7" max="28" width="10.125" style="11" customWidth="1"/>
    <col min="29" max="29" width="12.625" style="11" customWidth="1"/>
    <col min="30" max="16384" width="9.00390625" style="12" customWidth="1"/>
  </cols>
  <sheetData>
    <row r="1" spans="1:29" s="4" customFormat="1" ht="24" customHeight="1">
      <c r="A1" s="15" t="s">
        <v>13</v>
      </c>
      <c r="B1" s="1"/>
      <c r="C1" s="1"/>
      <c r="D1" s="2"/>
      <c r="E1" s="3"/>
      <c r="F1" s="3"/>
      <c r="G1" s="6"/>
      <c r="H1" s="6"/>
      <c r="I1" s="6"/>
      <c r="J1" s="6"/>
      <c r="K1" s="6"/>
      <c r="L1" s="6"/>
      <c r="M1" s="6"/>
      <c r="N1" s="13"/>
      <c r="O1" s="13"/>
      <c r="P1" s="13"/>
      <c r="Q1" s="6"/>
      <c r="R1" s="6"/>
      <c r="S1" s="6"/>
      <c r="T1" s="6"/>
      <c r="U1" s="6"/>
      <c r="V1" s="6"/>
      <c r="W1" s="13"/>
      <c r="X1" s="13"/>
      <c r="Y1" s="13"/>
      <c r="Z1" s="13"/>
      <c r="AA1" s="13"/>
      <c r="AB1" s="13"/>
      <c r="AC1" s="14"/>
    </row>
    <row r="2" spans="1:29" s="4" customFormat="1" ht="14.25">
      <c r="A2" s="38" t="s">
        <v>15</v>
      </c>
      <c r="B2" s="38" t="s">
        <v>16</v>
      </c>
      <c r="C2" s="40" t="s">
        <v>17</v>
      </c>
      <c r="D2" s="40" t="s">
        <v>18</v>
      </c>
      <c r="E2" s="40" t="s">
        <v>19</v>
      </c>
      <c r="F2" s="40" t="s">
        <v>20</v>
      </c>
      <c r="G2" s="44" t="s">
        <v>21</v>
      </c>
      <c r="H2" s="45"/>
      <c r="I2" s="45"/>
      <c r="J2" s="45"/>
      <c r="K2" s="45"/>
      <c r="L2" s="45"/>
      <c r="M2" s="45"/>
      <c r="N2" s="44" t="s">
        <v>22</v>
      </c>
      <c r="O2" s="45"/>
      <c r="P2" s="46"/>
      <c r="Q2" s="44" t="s">
        <v>5</v>
      </c>
      <c r="R2" s="45"/>
      <c r="S2" s="45"/>
      <c r="T2" s="45"/>
      <c r="U2" s="45"/>
      <c r="V2" s="45"/>
      <c r="W2" s="44" t="s">
        <v>23</v>
      </c>
      <c r="X2" s="45"/>
      <c r="Y2" s="46"/>
      <c r="Z2" s="44" t="s">
        <v>24</v>
      </c>
      <c r="AA2" s="45"/>
      <c r="AB2" s="46"/>
      <c r="AC2" s="42" t="s">
        <v>25</v>
      </c>
    </row>
    <row r="3" spans="1:29" s="4" customFormat="1" ht="14.25">
      <c r="A3" s="39"/>
      <c r="B3" s="39"/>
      <c r="C3" s="41"/>
      <c r="D3" s="41"/>
      <c r="E3" s="41"/>
      <c r="F3" s="41"/>
      <c r="G3" s="47"/>
      <c r="H3" s="48"/>
      <c r="I3" s="48"/>
      <c r="J3" s="48"/>
      <c r="K3" s="48"/>
      <c r="L3" s="48"/>
      <c r="M3" s="48"/>
      <c r="N3" s="47"/>
      <c r="O3" s="48"/>
      <c r="P3" s="49"/>
      <c r="Q3" s="47"/>
      <c r="R3" s="48"/>
      <c r="S3" s="48"/>
      <c r="T3" s="48"/>
      <c r="U3" s="48"/>
      <c r="V3" s="48"/>
      <c r="W3" s="47"/>
      <c r="X3" s="48"/>
      <c r="Y3" s="49"/>
      <c r="Z3" s="47"/>
      <c r="AA3" s="48"/>
      <c r="AB3" s="49"/>
      <c r="AC3" s="43"/>
    </row>
    <row r="4" spans="1:29" s="9" customFormat="1" ht="14.25">
      <c r="A4" s="39"/>
      <c r="B4" s="39"/>
      <c r="C4" s="41"/>
      <c r="D4" s="41"/>
      <c r="E4" s="41"/>
      <c r="F4" s="41"/>
      <c r="G4" s="7" t="s">
        <v>26</v>
      </c>
      <c r="H4" s="8" t="s">
        <v>27</v>
      </c>
      <c r="I4" s="7" t="s">
        <v>0</v>
      </c>
      <c r="J4" s="8" t="s">
        <v>1</v>
      </c>
      <c r="K4" s="7" t="s">
        <v>2</v>
      </c>
      <c r="L4" s="8" t="s">
        <v>3</v>
      </c>
      <c r="M4" s="7" t="s">
        <v>4</v>
      </c>
      <c r="N4" s="5" t="s">
        <v>28</v>
      </c>
      <c r="O4" s="5" t="s">
        <v>29</v>
      </c>
      <c r="P4" s="8" t="s">
        <v>30</v>
      </c>
      <c r="Q4" s="7" t="s">
        <v>145</v>
      </c>
      <c r="R4" s="7" t="s">
        <v>11</v>
      </c>
      <c r="S4" s="7" t="s">
        <v>146</v>
      </c>
      <c r="T4" s="7" t="s">
        <v>147</v>
      </c>
      <c r="U4" s="7" t="s">
        <v>148</v>
      </c>
      <c r="V4" s="7" t="s">
        <v>149</v>
      </c>
      <c r="W4" s="5" t="s">
        <v>28</v>
      </c>
      <c r="X4" s="5" t="s">
        <v>29</v>
      </c>
      <c r="Y4" s="8" t="s">
        <v>30</v>
      </c>
      <c r="Z4" s="5" t="s">
        <v>28</v>
      </c>
      <c r="AA4" s="5" t="s">
        <v>29</v>
      </c>
      <c r="AB4" s="8" t="s">
        <v>30</v>
      </c>
      <c r="AC4" s="43"/>
    </row>
    <row r="5" spans="1:30" s="21" customFormat="1" ht="18" customHeight="1">
      <c r="A5" s="18">
        <v>1</v>
      </c>
      <c r="B5" s="18">
        <v>2</v>
      </c>
      <c r="C5" s="23" t="s">
        <v>31</v>
      </c>
      <c r="D5" s="19" t="s">
        <v>32</v>
      </c>
      <c r="E5" s="24" t="s">
        <v>108</v>
      </c>
      <c r="F5" s="18" t="s">
        <v>104</v>
      </c>
      <c r="G5" s="26">
        <v>0.003962962962962963</v>
      </c>
      <c r="H5" s="26">
        <v>0.00587962962962963</v>
      </c>
      <c r="I5" s="26">
        <v>0.0022488425925925926</v>
      </c>
      <c r="J5" s="26">
        <v>0.011215277777777777</v>
      </c>
      <c r="K5" s="26">
        <v>0.002244212962962963</v>
      </c>
      <c r="L5" s="26">
        <v>0.0008981481481481482</v>
      </c>
      <c r="M5" s="26">
        <v>0.006480324074074075</v>
      </c>
      <c r="N5" s="10">
        <f>SUM(G5:M5)</f>
        <v>0.032929398148148145</v>
      </c>
      <c r="O5" s="36"/>
      <c r="P5" s="10">
        <f>SUM(N5,O5)</f>
        <v>0.032929398148148145</v>
      </c>
      <c r="Q5" s="26">
        <v>0.0008738425925925926</v>
      </c>
      <c r="R5" s="26">
        <v>0.006307870370370371</v>
      </c>
      <c r="S5" s="26">
        <v>0.000880787037037037</v>
      </c>
      <c r="T5" s="26">
        <v>0.00640625</v>
      </c>
      <c r="U5" s="26">
        <v>0.0022465277777777774</v>
      </c>
      <c r="V5" s="26">
        <v>0.011194444444444444</v>
      </c>
      <c r="W5" s="10">
        <f>SUM(Q5:V5)</f>
        <v>0.02790972222222222</v>
      </c>
      <c r="X5" s="36"/>
      <c r="Y5" s="10">
        <f>SUM(W5,X5)</f>
        <v>0.02790972222222222</v>
      </c>
      <c r="Z5" s="22">
        <f>SUM(N5,W5)</f>
        <v>0.06083912037037037</v>
      </c>
      <c r="AA5" s="36"/>
      <c r="AB5" s="22">
        <f>SUM(Z5,AA5)</f>
        <v>0.06083912037037037</v>
      </c>
      <c r="AC5" s="10">
        <f>AB5-$AB$5</f>
        <v>0</v>
      </c>
      <c r="AD5" s="20"/>
    </row>
    <row r="6" spans="1:30" s="35" customFormat="1" ht="18" customHeight="1">
      <c r="A6" s="27">
        <v>2</v>
      </c>
      <c r="B6" s="27">
        <v>1</v>
      </c>
      <c r="C6" s="28" t="s">
        <v>150</v>
      </c>
      <c r="D6" s="29" t="s">
        <v>14</v>
      </c>
      <c r="E6" s="30" t="s">
        <v>108</v>
      </c>
      <c r="F6" s="27" t="s">
        <v>104</v>
      </c>
      <c r="G6" s="31">
        <v>0.004055555555555555</v>
      </c>
      <c r="H6" s="31">
        <v>0.005936342592592593</v>
      </c>
      <c r="I6" s="31">
        <v>0.002221064814814815</v>
      </c>
      <c r="J6" s="31">
        <v>0.011231481481481481</v>
      </c>
      <c r="K6" s="31">
        <v>0.00221412037037037</v>
      </c>
      <c r="L6" s="31">
        <v>0.0008888888888888888</v>
      </c>
      <c r="M6" s="31">
        <v>0.0064282407407407404</v>
      </c>
      <c r="N6" s="33">
        <f>SUM(G6:M6)</f>
        <v>0.032975694444444446</v>
      </c>
      <c r="O6" s="37"/>
      <c r="P6" s="33">
        <f>SUM(N6,O6)</f>
        <v>0.032975694444444446</v>
      </c>
      <c r="Q6" s="31">
        <v>0.0008657407407407407</v>
      </c>
      <c r="R6" s="31">
        <v>0.006291666666666667</v>
      </c>
      <c r="S6" s="31">
        <v>0.0008668981481481482</v>
      </c>
      <c r="T6" s="31">
        <v>0.0064606481481481485</v>
      </c>
      <c r="U6" s="31">
        <v>0.0022418981481481482</v>
      </c>
      <c r="V6" s="31">
        <v>0.011199074074074071</v>
      </c>
      <c r="W6" s="33">
        <f>SUM(Q6:V6)</f>
        <v>0.027925925925925923</v>
      </c>
      <c r="X6" s="37"/>
      <c r="Y6" s="33">
        <f>SUM(W6,X6)</f>
        <v>0.027925925925925923</v>
      </c>
      <c r="Z6" s="32">
        <f>SUM(N6,W6)</f>
        <v>0.06090162037037037</v>
      </c>
      <c r="AA6" s="37"/>
      <c r="AB6" s="32">
        <f>SUM(Z6,AA6)</f>
        <v>0.06090162037037037</v>
      </c>
      <c r="AC6" s="33">
        <f>AB6-$AB$5</f>
        <v>6.250000000000006E-05</v>
      </c>
      <c r="AD6" s="34"/>
    </row>
    <row r="7" spans="1:30" s="21" customFormat="1" ht="18" customHeight="1">
      <c r="A7" s="18">
        <v>3</v>
      </c>
      <c r="B7" s="18">
        <v>4</v>
      </c>
      <c r="C7" s="23" t="s">
        <v>35</v>
      </c>
      <c r="D7" s="19" t="s">
        <v>36</v>
      </c>
      <c r="E7" s="24" t="s">
        <v>110</v>
      </c>
      <c r="F7" s="18" t="s">
        <v>104</v>
      </c>
      <c r="G7" s="26">
        <v>0.004188657407407407</v>
      </c>
      <c r="H7" s="26">
        <v>0.0062581018518518515</v>
      </c>
      <c r="I7" s="26">
        <v>0.002332175925925926</v>
      </c>
      <c r="J7" s="26">
        <v>0.011903935185185184</v>
      </c>
      <c r="K7" s="26">
        <v>0.002409722222222222</v>
      </c>
      <c r="L7" s="26">
        <v>0.0009259259259259259</v>
      </c>
      <c r="M7" s="26">
        <v>0.0069641203703703705</v>
      </c>
      <c r="N7" s="10">
        <f>SUM(G7:M7)</f>
        <v>0.03498263888888889</v>
      </c>
      <c r="O7" s="36"/>
      <c r="P7" s="10">
        <f>SUM(N7,O7)</f>
        <v>0.03498263888888889</v>
      </c>
      <c r="Q7" s="26">
        <v>0.0009884259259259258</v>
      </c>
      <c r="R7" s="26">
        <v>0.007206018518518519</v>
      </c>
      <c r="S7" s="26">
        <v>0.0010011574074074074</v>
      </c>
      <c r="T7" s="26">
        <v>0.007200231481481482</v>
      </c>
      <c r="U7" s="26">
        <v>0.002631944444444444</v>
      </c>
      <c r="V7" s="26">
        <v>0.012627314814814815</v>
      </c>
      <c r="W7" s="10">
        <f>SUM(Q7:V7)</f>
        <v>0.031655092592592596</v>
      </c>
      <c r="X7" s="36"/>
      <c r="Y7" s="10">
        <f>SUM(W7,X7)</f>
        <v>0.031655092592592596</v>
      </c>
      <c r="Z7" s="22">
        <f>SUM(N7,W7)</f>
        <v>0.06663773148148149</v>
      </c>
      <c r="AA7" s="36"/>
      <c r="AB7" s="22">
        <f>SUM(Z7,AA7)</f>
        <v>0.06663773148148149</v>
      </c>
      <c r="AC7" s="10">
        <f>AB7-$AB$5</f>
        <v>0.0057986111111111155</v>
      </c>
      <c r="AD7" s="20"/>
    </row>
    <row r="8" spans="1:30" s="35" customFormat="1" ht="18" customHeight="1">
      <c r="A8" s="27">
        <v>4</v>
      </c>
      <c r="B8" s="27">
        <v>3</v>
      </c>
      <c r="C8" s="28" t="s">
        <v>33</v>
      </c>
      <c r="D8" s="29" t="s">
        <v>34</v>
      </c>
      <c r="E8" s="30" t="s">
        <v>109</v>
      </c>
      <c r="F8" s="27" t="s">
        <v>104</v>
      </c>
      <c r="G8" s="31">
        <v>0.004399305555555556</v>
      </c>
      <c r="H8" s="31">
        <v>0.006425925925925926</v>
      </c>
      <c r="I8" s="31">
        <v>0.0024641203703703704</v>
      </c>
      <c r="J8" s="31">
        <v>0.012200231481481484</v>
      </c>
      <c r="K8" s="31">
        <v>0.00246875</v>
      </c>
      <c r="L8" s="31">
        <v>0.0010034722222222222</v>
      </c>
      <c r="M8" s="31">
        <v>0.007065972222222223</v>
      </c>
      <c r="N8" s="33">
        <f>SUM(G8:M8)</f>
        <v>0.03602777777777778</v>
      </c>
      <c r="O8" s="37"/>
      <c r="P8" s="33">
        <f>SUM(N8,O8)</f>
        <v>0.03602777777777778</v>
      </c>
      <c r="Q8" s="31">
        <v>0.000957175925925926</v>
      </c>
      <c r="R8" s="31">
        <v>0.006908564814814815</v>
      </c>
      <c r="S8" s="31">
        <v>0.0009953703703703704</v>
      </c>
      <c r="T8" s="31">
        <v>0.007081018518518519</v>
      </c>
      <c r="U8" s="31">
        <v>0.0024814814814814816</v>
      </c>
      <c r="V8" s="31">
        <v>0.012434027777777778</v>
      </c>
      <c r="W8" s="33">
        <f>SUM(Q8:V8)</f>
        <v>0.030857638888888886</v>
      </c>
      <c r="X8" s="37"/>
      <c r="Y8" s="33">
        <f>SUM(W8,X8)</f>
        <v>0.030857638888888886</v>
      </c>
      <c r="Z8" s="32">
        <f>SUM(N8,W8)</f>
        <v>0.06688541666666667</v>
      </c>
      <c r="AA8" s="37"/>
      <c r="AB8" s="32">
        <f>SUM(Z8,AA8)</f>
        <v>0.06688541666666667</v>
      </c>
      <c r="AC8" s="33">
        <f>AB8-$AB$5</f>
        <v>0.0060462962962963</v>
      </c>
      <c r="AD8" s="34"/>
    </row>
    <row r="9" spans="1:30" s="21" customFormat="1" ht="18" customHeight="1">
      <c r="A9" s="18"/>
      <c r="B9" s="18">
        <v>5</v>
      </c>
      <c r="C9" s="23" t="s">
        <v>37</v>
      </c>
      <c r="D9" s="19" t="s">
        <v>38</v>
      </c>
      <c r="E9" s="24" t="s">
        <v>111</v>
      </c>
      <c r="F9" s="18" t="s">
        <v>104</v>
      </c>
      <c r="G9" s="10" t="s">
        <v>12</v>
      </c>
      <c r="H9" s="26"/>
      <c r="I9" s="26"/>
      <c r="J9" s="10"/>
      <c r="K9" s="26"/>
      <c r="L9" s="26"/>
      <c r="M9" s="26"/>
      <c r="N9" s="10"/>
      <c r="O9" s="36"/>
      <c r="P9" s="10"/>
      <c r="Q9" s="10"/>
      <c r="R9" s="10"/>
      <c r="S9" s="10"/>
      <c r="T9" s="10"/>
      <c r="U9" s="10"/>
      <c r="V9" s="10"/>
      <c r="W9" s="10"/>
      <c r="X9" s="36"/>
      <c r="Y9" s="10"/>
      <c r="Z9" s="22"/>
      <c r="AA9" s="36"/>
      <c r="AB9" s="10" t="s">
        <v>12</v>
      </c>
      <c r="AC9" s="10"/>
      <c r="AD9" s="20"/>
    </row>
    <row r="10" spans="1:30" s="35" customFormat="1" ht="18" customHeight="1">
      <c r="A10" s="27"/>
      <c r="B10" s="27"/>
      <c r="C10" s="28"/>
      <c r="D10" s="29"/>
      <c r="E10" s="30"/>
      <c r="F10" s="27"/>
      <c r="G10" s="33"/>
      <c r="H10" s="31"/>
      <c r="I10" s="31"/>
      <c r="J10" s="33"/>
      <c r="K10" s="31"/>
      <c r="L10" s="31"/>
      <c r="M10" s="31"/>
      <c r="N10" s="33"/>
      <c r="O10" s="37"/>
      <c r="P10" s="33"/>
      <c r="Q10" s="33"/>
      <c r="R10" s="33"/>
      <c r="S10" s="33"/>
      <c r="T10" s="33"/>
      <c r="U10" s="33"/>
      <c r="V10" s="33"/>
      <c r="W10" s="33"/>
      <c r="X10" s="37"/>
      <c r="Y10" s="33"/>
      <c r="Z10" s="32"/>
      <c r="AA10" s="37"/>
      <c r="AB10" s="33"/>
      <c r="AC10" s="33"/>
      <c r="AD10" s="34"/>
    </row>
    <row r="11" spans="1:30" s="21" customFormat="1" ht="18" customHeight="1">
      <c r="A11" s="18">
        <v>1</v>
      </c>
      <c r="B11" s="18">
        <v>13</v>
      </c>
      <c r="C11" s="23" t="s">
        <v>43</v>
      </c>
      <c r="D11" s="19" t="s">
        <v>44</v>
      </c>
      <c r="E11" s="24" t="s">
        <v>114</v>
      </c>
      <c r="F11" s="18" t="s">
        <v>105</v>
      </c>
      <c r="G11" s="26">
        <v>0.0039953703703703705</v>
      </c>
      <c r="H11" s="26">
        <v>0.005908564814814814</v>
      </c>
      <c r="I11" s="26">
        <v>0.0022314814814814814</v>
      </c>
      <c r="J11" s="26">
        <v>0.011107638888888889</v>
      </c>
      <c r="K11" s="26">
        <v>0.002212962962962963</v>
      </c>
      <c r="L11" s="26">
        <v>0.0008842592592592592</v>
      </c>
      <c r="M11" s="26">
        <v>0.006587962962962963</v>
      </c>
      <c r="N11" s="10">
        <f aca="true" t="shared" si="0" ref="N11:N17">SUM(G11:M11)</f>
        <v>0.032928240740740744</v>
      </c>
      <c r="O11" s="36"/>
      <c r="P11" s="10">
        <f aca="true" t="shared" si="1" ref="P11:P17">SUM(N11,O11)</f>
        <v>0.032928240740740744</v>
      </c>
      <c r="Q11" s="26">
        <v>0.0008773148148148148</v>
      </c>
      <c r="R11" s="26">
        <v>0.0063206018518518516</v>
      </c>
      <c r="S11" s="26">
        <v>0.0008923611111111112</v>
      </c>
      <c r="T11" s="26">
        <v>0.006376157407407408</v>
      </c>
      <c r="U11" s="26">
        <v>0.0022060185185185186</v>
      </c>
      <c r="V11" s="26">
        <v>0.011413194444444443</v>
      </c>
      <c r="W11" s="10">
        <f aca="true" t="shared" si="2" ref="W11:W18">SUM(Q11:V11)</f>
        <v>0.028085648148148144</v>
      </c>
      <c r="X11" s="36"/>
      <c r="Y11" s="10">
        <f aca="true" t="shared" si="3" ref="Y11:Y18">SUM(W11,X11)</f>
        <v>0.028085648148148144</v>
      </c>
      <c r="Z11" s="22">
        <f aca="true" t="shared" si="4" ref="Z11:Z17">SUM(N11,W11)</f>
        <v>0.06101388888888889</v>
      </c>
      <c r="AA11" s="36"/>
      <c r="AB11" s="22">
        <f aca="true" t="shared" si="5" ref="AB11:AB17">SUM(Z11,AA11)</f>
        <v>0.06101388888888889</v>
      </c>
      <c r="AC11" s="10">
        <f>AB11-$AB$11</f>
        <v>0</v>
      </c>
      <c r="AD11" s="20"/>
    </row>
    <row r="12" spans="1:30" s="35" customFormat="1" ht="18" customHeight="1">
      <c r="A12" s="27">
        <v>2</v>
      </c>
      <c r="B12" s="27">
        <v>11</v>
      </c>
      <c r="C12" s="28" t="s">
        <v>39</v>
      </c>
      <c r="D12" s="29" t="s">
        <v>40</v>
      </c>
      <c r="E12" s="30" t="s">
        <v>112</v>
      </c>
      <c r="F12" s="27" t="s">
        <v>105</v>
      </c>
      <c r="G12" s="31">
        <v>0.004042824074074074</v>
      </c>
      <c r="H12" s="31">
        <v>0.005899305555555554</v>
      </c>
      <c r="I12" s="31">
        <v>0.0022465277777777774</v>
      </c>
      <c r="J12" s="31">
        <v>0.011233796296296296</v>
      </c>
      <c r="K12" s="31">
        <v>0.0022175925925925926</v>
      </c>
      <c r="L12" s="31">
        <v>0.0008842592592592592</v>
      </c>
      <c r="M12" s="31">
        <v>0.00644212962962963</v>
      </c>
      <c r="N12" s="33">
        <f t="shared" si="0"/>
        <v>0.03296643518518518</v>
      </c>
      <c r="O12" s="37"/>
      <c r="P12" s="33">
        <f t="shared" si="1"/>
        <v>0.03296643518518518</v>
      </c>
      <c r="Q12" s="31">
        <v>0.0008958333333333334</v>
      </c>
      <c r="R12" s="31">
        <v>0.006478009259259259</v>
      </c>
      <c r="S12" s="31">
        <v>0.0008981481481481482</v>
      </c>
      <c r="T12" s="31">
        <v>0.006627314814814815</v>
      </c>
      <c r="U12" s="31">
        <v>0.002277777777777778</v>
      </c>
      <c r="V12" s="31">
        <v>0.011393518518518518</v>
      </c>
      <c r="W12" s="33">
        <f t="shared" si="2"/>
        <v>0.028570601851851854</v>
      </c>
      <c r="X12" s="37"/>
      <c r="Y12" s="33">
        <f t="shared" si="3"/>
        <v>0.028570601851851854</v>
      </c>
      <c r="Z12" s="32">
        <f t="shared" si="4"/>
        <v>0.061537037037037036</v>
      </c>
      <c r="AA12" s="37"/>
      <c r="AB12" s="32">
        <f t="shared" si="5"/>
        <v>0.061537037037037036</v>
      </c>
      <c r="AC12" s="33">
        <f aca="true" t="shared" si="6" ref="AC12:AC17">AB12-$AB$11</f>
        <v>0.0005231481481481476</v>
      </c>
      <c r="AD12" s="34"/>
    </row>
    <row r="13" spans="1:30" s="21" customFormat="1" ht="18" customHeight="1">
      <c r="A13" s="18">
        <v>3</v>
      </c>
      <c r="B13" s="18">
        <v>12</v>
      </c>
      <c r="C13" s="23" t="s">
        <v>41</v>
      </c>
      <c r="D13" s="19" t="s">
        <v>42</v>
      </c>
      <c r="E13" s="25" t="s">
        <v>113</v>
      </c>
      <c r="F13" s="18" t="s">
        <v>105</v>
      </c>
      <c r="G13" s="26">
        <v>0.004042824074074074</v>
      </c>
      <c r="H13" s="26">
        <v>0.005929398148148149</v>
      </c>
      <c r="I13" s="26">
        <v>0.002234953703703704</v>
      </c>
      <c r="J13" s="26">
        <v>0.01117824074074074</v>
      </c>
      <c r="K13" s="26">
        <v>0.002238425925925926</v>
      </c>
      <c r="L13" s="26">
        <v>0.0009236111111111112</v>
      </c>
      <c r="M13" s="26">
        <v>0.0067465277777777775</v>
      </c>
      <c r="N13" s="10">
        <f t="shared" si="0"/>
        <v>0.03329398148148148</v>
      </c>
      <c r="O13" s="36"/>
      <c r="P13" s="10">
        <f t="shared" si="1"/>
        <v>0.03329398148148148</v>
      </c>
      <c r="Q13" s="26">
        <v>0.0009027777777777778</v>
      </c>
      <c r="R13" s="26">
        <v>0.006482638888888889</v>
      </c>
      <c r="S13" s="26">
        <v>0.0008819444444444444</v>
      </c>
      <c r="T13" s="26">
        <v>0.006465277777777778</v>
      </c>
      <c r="U13" s="26">
        <v>0.0022731481481481483</v>
      </c>
      <c r="V13" s="26">
        <v>0.01173263888888889</v>
      </c>
      <c r="W13" s="10">
        <f t="shared" si="2"/>
        <v>0.028738425925925928</v>
      </c>
      <c r="X13" s="36"/>
      <c r="Y13" s="10">
        <f t="shared" si="3"/>
        <v>0.028738425925925928</v>
      </c>
      <c r="Z13" s="22">
        <f t="shared" si="4"/>
        <v>0.06203240740740741</v>
      </c>
      <c r="AA13" s="36"/>
      <c r="AB13" s="22">
        <f t="shared" si="5"/>
        <v>0.06203240740740741</v>
      </c>
      <c r="AC13" s="10">
        <f t="shared" si="6"/>
        <v>0.0010185185185185228</v>
      </c>
      <c r="AD13" s="20"/>
    </row>
    <row r="14" spans="1:30" s="35" customFormat="1" ht="18" customHeight="1">
      <c r="A14" s="27">
        <v>4</v>
      </c>
      <c r="B14" s="27">
        <v>16</v>
      </c>
      <c r="C14" s="28" t="s">
        <v>49</v>
      </c>
      <c r="D14" s="29" t="s">
        <v>50</v>
      </c>
      <c r="E14" s="30" t="s">
        <v>117</v>
      </c>
      <c r="F14" s="27" t="s">
        <v>105</v>
      </c>
      <c r="G14" s="31">
        <v>0.0040416666666666665</v>
      </c>
      <c r="H14" s="31">
        <v>0.005898148148148149</v>
      </c>
      <c r="I14" s="31">
        <v>0.00228125</v>
      </c>
      <c r="J14" s="31">
        <v>0.011336805555555557</v>
      </c>
      <c r="K14" s="31">
        <v>0.002290509259259259</v>
      </c>
      <c r="L14" s="31">
        <v>0.0009189814814814815</v>
      </c>
      <c r="M14" s="31">
        <v>0.006574074074074073</v>
      </c>
      <c r="N14" s="33">
        <f t="shared" si="0"/>
        <v>0.03334143518518519</v>
      </c>
      <c r="O14" s="37"/>
      <c r="P14" s="33">
        <f t="shared" si="1"/>
        <v>0.03334143518518519</v>
      </c>
      <c r="Q14" s="31">
        <v>0.0008726851851851851</v>
      </c>
      <c r="R14" s="31">
        <v>0.006576388888888889</v>
      </c>
      <c r="S14" s="31">
        <v>0.0008877314814814815</v>
      </c>
      <c r="T14" s="31">
        <v>0.006465277777777778</v>
      </c>
      <c r="U14" s="31">
        <v>0.0022847222222222223</v>
      </c>
      <c r="V14" s="31">
        <v>0.011800925925925925</v>
      </c>
      <c r="W14" s="33">
        <f t="shared" si="2"/>
        <v>0.02888773148148148</v>
      </c>
      <c r="X14" s="37"/>
      <c r="Y14" s="33">
        <f t="shared" si="3"/>
        <v>0.02888773148148148</v>
      </c>
      <c r="Z14" s="32">
        <f t="shared" si="4"/>
        <v>0.06222916666666667</v>
      </c>
      <c r="AA14" s="37"/>
      <c r="AB14" s="32">
        <f t="shared" si="5"/>
        <v>0.06222916666666667</v>
      </c>
      <c r="AC14" s="33">
        <f t="shared" si="6"/>
        <v>0.0012152777777777804</v>
      </c>
      <c r="AD14" s="34"/>
    </row>
    <row r="15" spans="1:30" s="21" customFormat="1" ht="18" customHeight="1">
      <c r="A15" s="18">
        <v>5</v>
      </c>
      <c r="B15" s="18">
        <v>21</v>
      </c>
      <c r="C15" s="23" t="s">
        <v>58</v>
      </c>
      <c r="D15" s="19" t="s">
        <v>154</v>
      </c>
      <c r="E15" s="24" t="s">
        <v>155</v>
      </c>
      <c r="F15" s="18" t="s">
        <v>156</v>
      </c>
      <c r="G15" s="26">
        <v>0.00412962962962963</v>
      </c>
      <c r="H15" s="26">
        <v>0.006210648148148148</v>
      </c>
      <c r="I15" s="26">
        <v>0.00234375</v>
      </c>
      <c r="J15" s="26">
        <v>0.011596064814814816</v>
      </c>
      <c r="K15" s="26">
        <v>0.0023877314814814816</v>
      </c>
      <c r="L15" s="26">
        <v>0.0009490740740740741</v>
      </c>
      <c r="M15" s="26">
        <v>0.006844907407407408</v>
      </c>
      <c r="N15" s="10">
        <f t="shared" si="0"/>
        <v>0.03446180555555556</v>
      </c>
      <c r="O15" s="36"/>
      <c r="P15" s="10">
        <f t="shared" si="1"/>
        <v>0.03446180555555556</v>
      </c>
      <c r="Q15" s="26">
        <v>0.0009733796296296296</v>
      </c>
      <c r="R15" s="26">
        <v>0.006815972222222222</v>
      </c>
      <c r="S15" s="26">
        <v>0.0009409722222222223</v>
      </c>
      <c r="T15" s="26">
        <v>0.006618055555555555</v>
      </c>
      <c r="U15" s="26">
        <v>0.0023703703703703703</v>
      </c>
      <c r="V15" s="26">
        <v>0.012285879629629631</v>
      </c>
      <c r="W15" s="10">
        <f t="shared" si="2"/>
        <v>0.03000462962962963</v>
      </c>
      <c r="X15" s="36"/>
      <c r="Y15" s="10">
        <f t="shared" si="3"/>
        <v>0.03000462962962963</v>
      </c>
      <c r="Z15" s="22">
        <f t="shared" si="4"/>
        <v>0.06446643518518519</v>
      </c>
      <c r="AA15" s="36"/>
      <c r="AB15" s="22">
        <f t="shared" si="5"/>
        <v>0.06446643518518519</v>
      </c>
      <c r="AC15" s="10">
        <f t="shared" si="6"/>
        <v>0.0034525462962963008</v>
      </c>
      <c r="AD15" s="20"/>
    </row>
    <row r="16" spans="1:30" s="35" customFormat="1" ht="18" customHeight="1">
      <c r="A16" s="27">
        <v>6</v>
      </c>
      <c r="B16" s="27">
        <v>14</v>
      </c>
      <c r="C16" s="28" t="s">
        <v>45</v>
      </c>
      <c r="D16" s="29" t="s">
        <v>46</v>
      </c>
      <c r="E16" s="30" t="s">
        <v>115</v>
      </c>
      <c r="F16" s="27" t="s">
        <v>105</v>
      </c>
      <c r="G16" s="31">
        <v>0.004214120370370371</v>
      </c>
      <c r="H16" s="31">
        <v>0.006105324074074073</v>
      </c>
      <c r="I16" s="31">
        <v>0.002383101851851852</v>
      </c>
      <c r="J16" s="31">
        <v>0.011668981481481482</v>
      </c>
      <c r="K16" s="31">
        <v>0.0023715277777777775</v>
      </c>
      <c r="L16" s="31">
        <v>0.0009328703703703704</v>
      </c>
      <c r="M16" s="31">
        <v>0.00671412037037037</v>
      </c>
      <c r="N16" s="33">
        <f t="shared" si="0"/>
        <v>0.034390046296296294</v>
      </c>
      <c r="O16" s="37"/>
      <c r="P16" s="33">
        <f t="shared" si="1"/>
        <v>0.034390046296296294</v>
      </c>
      <c r="Q16" s="31">
        <v>0.0009490740740740741</v>
      </c>
      <c r="R16" s="31">
        <v>0.006881944444444444</v>
      </c>
      <c r="S16" s="31">
        <v>0.0009548611111111111</v>
      </c>
      <c r="T16" s="31">
        <v>0.006912037037037037</v>
      </c>
      <c r="U16" s="31">
        <v>0.002490740740740741</v>
      </c>
      <c r="V16" s="31">
        <v>0.01260763888888889</v>
      </c>
      <c r="W16" s="33">
        <f t="shared" si="2"/>
        <v>0.030796296296296297</v>
      </c>
      <c r="X16" s="37"/>
      <c r="Y16" s="33">
        <f t="shared" si="3"/>
        <v>0.030796296296296297</v>
      </c>
      <c r="Z16" s="32">
        <f t="shared" si="4"/>
        <v>0.0651863425925926</v>
      </c>
      <c r="AA16" s="37"/>
      <c r="AB16" s="32">
        <f t="shared" si="5"/>
        <v>0.0651863425925926</v>
      </c>
      <c r="AC16" s="33">
        <f t="shared" si="6"/>
        <v>0.004172453703703706</v>
      </c>
      <c r="AD16" s="34"/>
    </row>
    <row r="17" spans="1:30" s="21" customFormat="1" ht="18" customHeight="1">
      <c r="A17" s="18">
        <v>7</v>
      </c>
      <c r="B17" s="18">
        <v>20</v>
      </c>
      <c r="C17" s="23" t="s">
        <v>56</v>
      </c>
      <c r="D17" s="19" t="s">
        <v>57</v>
      </c>
      <c r="E17" s="25" t="s">
        <v>120</v>
      </c>
      <c r="F17" s="18" t="s">
        <v>105</v>
      </c>
      <c r="G17" s="26">
        <v>0.004292824074074074</v>
      </c>
      <c r="H17" s="26">
        <v>0.006372685185185185</v>
      </c>
      <c r="I17" s="26">
        <v>0.0024224537037037036</v>
      </c>
      <c r="J17" s="26">
        <v>0.012325231481481484</v>
      </c>
      <c r="K17" s="26">
        <v>0.0024490740740740744</v>
      </c>
      <c r="L17" s="26">
        <v>0.0009733796296296296</v>
      </c>
      <c r="M17" s="26">
        <v>0.007254629629629631</v>
      </c>
      <c r="N17" s="10">
        <f t="shared" si="0"/>
        <v>0.036090277777777784</v>
      </c>
      <c r="O17" s="36"/>
      <c r="P17" s="10">
        <f t="shared" si="1"/>
        <v>0.036090277777777784</v>
      </c>
      <c r="Q17" s="26">
        <v>0.0009722222222222221</v>
      </c>
      <c r="R17" s="26">
        <v>0.0071493055555555554</v>
      </c>
      <c r="S17" s="26">
        <v>0.0009745370370370371</v>
      </c>
      <c r="T17" s="26">
        <v>0.007065972222222223</v>
      </c>
      <c r="U17" s="26">
        <v>0.0024780092592592592</v>
      </c>
      <c r="V17" s="26">
        <v>0.012784722222222223</v>
      </c>
      <c r="W17" s="10">
        <f t="shared" si="2"/>
        <v>0.03142476851851852</v>
      </c>
      <c r="X17" s="36">
        <v>0.0008101851851851852</v>
      </c>
      <c r="Y17" s="10">
        <f t="shared" si="3"/>
        <v>0.0322349537037037</v>
      </c>
      <c r="Z17" s="22">
        <f t="shared" si="4"/>
        <v>0.0675150462962963</v>
      </c>
      <c r="AA17" s="36">
        <f>SUM(O17,X17)</f>
        <v>0.0008101851851851852</v>
      </c>
      <c r="AB17" s="22">
        <f t="shared" si="5"/>
        <v>0.0683252314814815</v>
      </c>
      <c r="AC17" s="10">
        <f t="shared" si="6"/>
        <v>0.007311342592592605</v>
      </c>
      <c r="AD17" s="20"/>
    </row>
    <row r="18" spans="1:30" s="35" customFormat="1" ht="18" customHeight="1">
      <c r="A18" s="27"/>
      <c r="B18" s="27">
        <v>18</v>
      </c>
      <c r="C18" s="28" t="s">
        <v>52</v>
      </c>
      <c r="D18" s="29" t="s">
        <v>53</v>
      </c>
      <c r="E18" s="30" t="s">
        <v>118</v>
      </c>
      <c r="F18" s="27" t="s">
        <v>105</v>
      </c>
      <c r="G18" s="31">
        <v>0.004378472222222222</v>
      </c>
      <c r="H18" s="33" t="s">
        <v>12</v>
      </c>
      <c r="I18" s="31"/>
      <c r="J18" s="31"/>
      <c r="K18" s="31"/>
      <c r="L18" s="31"/>
      <c r="M18" s="31"/>
      <c r="N18" s="33"/>
      <c r="O18" s="37"/>
      <c r="P18" s="33"/>
      <c r="Q18" s="31">
        <v>0.0009722222222222221</v>
      </c>
      <c r="R18" s="31">
        <v>0.006980324074074074</v>
      </c>
      <c r="S18" s="31">
        <v>0.0009351851851851852</v>
      </c>
      <c r="T18" s="31">
        <v>0.016179398148148148</v>
      </c>
      <c r="U18" s="31">
        <v>0.002515046296296296</v>
      </c>
      <c r="V18" s="31">
        <v>0.012425925925925925</v>
      </c>
      <c r="W18" s="33">
        <f t="shared" si="2"/>
        <v>0.04000810185185185</v>
      </c>
      <c r="X18" s="37"/>
      <c r="Y18" s="33">
        <f t="shared" si="3"/>
        <v>0.04000810185185185</v>
      </c>
      <c r="Z18" s="33" t="s">
        <v>12</v>
      </c>
      <c r="AA18" s="37"/>
      <c r="AB18" s="33" t="s">
        <v>12</v>
      </c>
      <c r="AC18" s="33"/>
      <c r="AD18" s="34"/>
    </row>
    <row r="19" spans="1:30" s="21" customFormat="1" ht="18" customHeight="1">
      <c r="A19" s="18"/>
      <c r="B19" s="18">
        <v>15</v>
      </c>
      <c r="C19" s="23" t="s">
        <v>47</v>
      </c>
      <c r="D19" s="19" t="s">
        <v>48</v>
      </c>
      <c r="E19" s="25" t="s">
        <v>116</v>
      </c>
      <c r="F19" s="18" t="s">
        <v>105</v>
      </c>
      <c r="G19" s="26">
        <v>0.004050925925925926</v>
      </c>
      <c r="H19" s="26">
        <v>0.005927083333333334</v>
      </c>
      <c r="I19" s="26">
        <v>0.0022534722222222222</v>
      </c>
      <c r="J19" s="26">
        <v>0.011322916666666667</v>
      </c>
      <c r="K19" s="10" t="s">
        <v>12</v>
      </c>
      <c r="L19" s="26"/>
      <c r="M19" s="26"/>
      <c r="N19" s="10"/>
      <c r="O19" s="36"/>
      <c r="P19" s="10"/>
      <c r="Q19" s="26"/>
      <c r="R19" s="26"/>
      <c r="S19" s="26"/>
      <c r="T19" s="26"/>
      <c r="U19" s="26"/>
      <c r="V19" s="26"/>
      <c r="W19" s="10"/>
      <c r="X19" s="36"/>
      <c r="Y19" s="10"/>
      <c r="Z19" s="10" t="s">
        <v>12</v>
      </c>
      <c r="AA19" s="36"/>
      <c r="AB19" s="10" t="s">
        <v>12</v>
      </c>
      <c r="AC19" s="10"/>
      <c r="AD19" s="20"/>
    </row>
    <row r="20" spans="1:30" s="35" customFormat="1" ht="18" customHeight="1">
      <c r="A20" s="27"/>
      <c r="B20" s="27">
        <v>17</v>
      </c>
      <c r="C20" s="28" t="s">
        <v>51</v>
      </c>
      <c r="D20" s="29" t="s">
        <v>151</v>
      </c>
      <c r="E20" s="30" t="s">
        <v>152</v>
      </c>
      <c r="F20" s="27" t="s">
        <v>153</v>
      </c>
      <c r="G20" s="31">
        <v>0.00415625</v>
      </c>
      <c r="H20" s="31">
        <v>0.006124999999999999</v>
      </c>
      <c r="I20" s="31">
        <v>0.0023622685185185188</v>
      </c>
      <c r="J20" s="33" t="s">
        <v>12</v>
      </c>
      <c r="K20" s="31"/>
      <c r="L20" s="31"/>
      <c r="M20" s="31"/>
      <c r="N20" s="33"/>
      <c r="O20" s="37"/>
      <c r="P20" s="33"/>
      <c r="Q20" s="31"/>
      <c r="R20" s="31"/>
      <c r="S20" s="31"/>
      <c r="T20" s="31"/>
      <c r="U20" s="31"/>
      <c r="V20" s="31"/>
      <c r="W20" s="33"/>
      <c r="X20" s="37"/>
      <c r="Y20" s="33"/>
      <c r="Z20" s="33" t="s">
        <v>12</v>
      </c>
      <c r="AA20" s="37"/>
      <c r="AB20" s="33" t="s">
        <v>12</v>
      </c>
      <c r="AC20" s="33"/>
      <c r="AD20" s="34"/>
    </row>
    <row r="21" spans="1:30" s="21" customFormat="1" ht="18" customHeight="1">
      <c r="A21" s="18"/>
      <c r="B21" s="18">
        <v>19</v>
      </c>
      <c r="C21" s="23" t="s">
        <v>54</v>
      </c>
      <c r="D21" s="19" t="s">
        <v>55</v>
      </c>
      <c r="E21" s="24" t="s">
        <v>119</v>
      </c>
      <c r="F21" s="18" t="s">
        <v>105</v>
      </c>
      <c r="G21" s="26">
        <v>0.004182870370370371</v>
      </c>
      <c r="H21" s="26">
        <v>0.006105324074074073</v>
      </c>
      <c r="I21" s="26">
        <v>0.0023344907407407407</v>
      </c>
      <c r="J21" s="26">
        <v>0.01173263888888889</v>
      </c>
      <c r="K21" s="10" t="s">
        <v>12</v>
      </c>
      <c r="L21" s="26"/>
      <c r="M21" s="26"/>
      <c r="N21" s="10"/>
      <c r="O21" s="36"/>
      <c r="P21" s="10"/>
      <c r="Q21" s="26"/>
      <c r="R21" s="26"/>
      <c r="S21" s="26"/>
      <c r="T21" s="26"/>
      <c r="U21" s="26"/>
      <c r="V21" s="26"/>
      <c r="W21" s="10"/>
      <c r="X21" s="36"/>
      <c r="Y21" s="10"/>
      <c r="Z21" s="10" t="s">
        <v>12</v>
      </c>
      <c r="AA21" s="36"/>
      <c r="AB21" s="10" t="s">
        <v>12</v>
      </c>
      <c r="AC21" s="10"/>
      <c r="AD21" s="20"/>
    </row>
    <row r="22" spans="1:30" s="35" customFormat="1" ht="18" customHeight="1">
      <c r="A22" s="27"/>
      <c r="B22" s="27"/>
      <c r="C22" s="28"/>
      <c r="D22" s="29"/>
      <c r="E22" s="30"/>
      <c r="F22" s="27"/>
      <c r="G22" s="31"/>
      <c r="H22" s="31"/>
      <c r="I22" s="31"/>
      <c r="J22" s="31"/>
      <c r="K22" s="31"/>
      <c r="L22" s="31"/>
      <c r="M22" s="31"/>
      <c r="N22" s="33"/>
      <c r="O22" s="37"/>
      <c r="P22" s="33"/>
      <c r="Q22" s="31"/>
      <c r="R22" s="31"/>
      <c r="S22" s="31"/>
      <c r="T22" s="31"/>
      <c r="U22" s="31"/>
      <c r="V22" s="31"/>
      <c r="W22" s="33"/>
      <c r="X22" s="37"/>
      <c r="Y22" s="33"/>
      <c r="Z22" s="32"/>
      <c r="AA22" s="37"/>
      <c r="AB22" s="33"/>
      <c r="AC22" s="33"/>
      <c r="AD22" s="34"/>
    </row>
    <row r="23" spans="1:30" s="21" customFormat="1" ht="18" customHeight="1">
      <c r="A23" s="18">
        <v>1</v>
      </c>
      <c r="B23" s="18">
        <v>31</v>
      </c>
      <c r="C23" s="23" t="s">
        <v>59</v>
      </c>
      <c r="D23" s="19" t="s">
        <v>60</v>
      </c>
      <c r="E23" s="24" t="s">
        <v>121</v>
      </c>
      <c r="F23" s="18" t="s">
        <v>106</v>
      </c>
      <c r="G23" s="26">
        <v>0.0036805555555555554</v>
      </c>
      <c r="H23" s="26">
        <v>0.005516203703703704</v>
      </c>
      <c r="I23" s="26">
        <v>0.0021087962962962965</v>
      </c>
      <c r="J23" s="26">
        <v>0.010681712962962962</v>
      </c>
      <c r="K23" s="26"/>
      <c r="L23" s="26">
        <v>0.0008298611111111112</v>
      </c>
      <c r="M23" s="26">
        <v>0.006203703703703704</v>
      </c>
      <c r="N23" s="10">
        <f aca="true" t="shared" si="7" ref="N23:N34">SUM(G23:M23)</f>
        <v>0.029020833333333333</v>
      </c>
      <c r="O23" s="36"/>
      <c r="P23" s="10">
        <f aca="true" t="shared" si="8" ref="P23:P34">SUM(N23,O23)</f>
        <v>0.029020833333333333</v>
      </c>
      <c r="Q23" s="26">
        <v>0.0008402777777777778</v>
      </c>
      <c r="R23" s="26">
        <v>0.006065972222222222</v>
      </c>
      <c r="S23" s="26">
        <v>0.0008611111111111111</v>
      </c>
      <c r="T23" s="26">
        <v>0.00608912037037037</v>
      </c>
      <c r="U23" s="26">
        <v>0.0021377314814814813</v>
      </c>
      <c r="V23" s="26">
        <v>0.011119212962962963</v>
      </c>
      <c r="W23" s="10">
        <f aca="true" t="shared" si="9" ref="W23:W35">SUM(Q23:V23)</f>
        <v>0.027113425925925923</v>
      </c>
      <c r="X23" s="36"/>
      <c r="Y23" s="10">
        <f aca="true" t="shared" si="10" ref="Y23:Y35">SUM(W23,X23)</f>
        <v>0.027113425925925923</v>
      </c>
      <c r="Z23" s="22">
        <f aca="true" t="shared" si="11" ref="Z23:Z34">SUM(N23,W23)</f>
        <v>0.05613425925925926</v>
      </c>
      <c r="AA23" s="36"/>
      <c r="AB23" s="22">
        <f aca="true" t="shared" si="12" ref="AB23:AB34">SUM(Z23,AA23)</f>
        <v>0.05613425925925926</v>
      </c>
      <c r="AC23" s="10">
        <f>AB23-$AB$23</f>
        <v>0</v>
      </c>
      <c r="AD23" s="20"/>
    </row>
    <row r="24" spans="1:30" s="35" customFormat="1" ht="18" customHeight="1">
      <c r="A24" s="27">
        <v>2</v>
      </c>
      <c r="B24" s="27">
        <v>33</v>
      </c>
      <c r="C24" s="28" t="s">
        <v>63</v>
      </c>
      <c r="D24" s="29" t="s">
        <v>10</v>
      </c>
      <c r="E24" s="30" t="s">
        <v>123</v>
      </c>
      <c r="F24" s="27" t="s">
        <v>106</v>
      </c>
      <c r="G24" s="31">
        <v>0.003795138888888889</v>
      </c>
      <c r="H24" s="31">
        <v>0.005641203703703704</v>
      </c>
      <c r="I24" s="31">
        <v>0.002127314814814815</v>
      </c>
      <c r="J24" s="31">
        <v>0.010858796296296297</v>
      </c>
      <c r="K24" s="31"/>
      <c r="L24" s="31">
        <v>0.0008495370370370371</v>
      </c>
      <c r="M24" s="31">
        <v>0.006172453703703704</v>
      </c>
      <c r="N24" s="33">
        <f t="shared" si="7"/>
        <v>0.029444444444444447</v>
      </c>
      <c r="O24" s="37"/>
      <c r="P24" s="33">
        <f t="shared" si="8"/>
        <v>0.029444444444444447</v>
      </c>
      <c r="Q24" s="31">
        <v>0.0008344907407407407</v>
      </c>
      <c r="R24" s="31">
        <v>0.006032407407407407</v>
      </c>
      <c r="S24" s="31">
        <v>0.0008368055555555556</v>
      </c>
      <c r="T24" s="31">
        <v>0.006069444444444444</v>
      </c>
      <c r="U24" s="31">
        <v>0.002166666666666667</v>
      </c>
      <c r="V24" s="31">
        <v>0.011226851851851854</v>
      </c>
      <c r="W24" s="33">
        <f t="shared" si="9"/>
        <v>0.027166666666666672</v>
      </c>
      <c r="X24" s="37"/>
      <c r="Y24" s="33">
        <f t="shared" si="10"/>
        <v>0.027166666666666672</v>
      </c>
      <c r="Z24" s="32">
        <f t="shared" si="11"/>
        <v>0.05661111111111112</v>
      </c>
      <c r="AA24" s="37"/>
      <c r="AB24" s="32">
        <f t="shared" si="12"/>
        <v>0.05661111111111112</v>
      </c>
      <c r="AC24" s="33">
        <f aca="true" t="shared" si="13" ref="AC24:AC34">AB24-$AB$23</f>
        <v>0.00047685185185186024</v>
      </c>
      <c r="AD24" s="34"/>
    </row>
    <row r="25" spans="1:30" s="21" customFormat="1" ht="18" customHeight="1">
      <c r="A25" s="18">
        <v>3</v>
      </c>
      <c r="B25" s="18">
        <v>35</v>
      </c>
      <c r="C25" s="23" t="s">
        <v>65</v>
      </c>
      <c r="D25" s="19" t="s">
        <v>66</v>
      </c>
      <c r="E25" s="24" t="s">
        <v>125</v>
      </c>
      <c r="F25" s="18" t="s">
        <v>106</v>
      </c>
      <c r="G25" s="26">
        <v>0.0038136574074074075</v>
      </c>
      <c r="H25" s="26">
        <v>0.005659722222222222</v>
      </c>
      <c r="I25" s="26">
        <v>0.002166666666666667</v>
      </c>
      <c r="J25" s="26">
        <v>0.010853009259259258</v>
      </c>
      <c r="K25" s="26"/>
      <c r="L25" s="26">
        <v>0.0008344907407407407</v>
      </c>
      <c r="M25" s="26">
        <v>0.006144675925925925</v>
      </c>
      <c r="N25" s="10">
        <f t="shared" si="7"/>
        <v>0.029472222222222223</v>
      </c>
      <c r="O25" s="36"/>
      <c r="P25" s="10">
        <f t="shared" si="8"/>
        <v>0.029472222222222223</v>
      </c>
      <c r="Q25" s="26">
        <v>0.0008460648148148148</v>
      </c>
      <c r="R25" s="26">
        <v>0.006208333333333333</v>
      </c>
      <c r="S25" s="26">
        <v>0.0008518518518518518</v>
      </c>
      <c r="T25" s="26">
        <v>0.006217592592592593</v>
      </c>
      <c r="U25" s="26">
        <v>0.002211805555555556</v>
      </c>
      <c r="V25" s="26">
        <v>0.01134375</v>
      </c>
      <c r="W25" s="10">
        <f t="shared" si="9"/>
        <v>0.02767939814814815</v>
      </c>
      <c r="X25" s="36">
        <v>0.00011574074074074073</v>
      </c>
      <c r="Y25" s="10">
        <f t="shared" si="10"/>
        <v>0.02779513888888889</v>
      </c>
      <c r="Z25" s="22">
        <f t="shared" si="11"/>
        <v>0.05715162037037037</v>
      </c>
      <c r="AA25" s="36">
        <f>SUM(O25,X25)</f>
        <v>0.00011574074074074073</v>
      </c>
      <c r="AB25" s="22">
        <f t="shared" si="12"/>
        <v>0.057267361111111116</v>
      </c>
      <c r="AC25" s="10">
        <f t="shared" si="13"/>
        <v>0.0011331018518518574</v>
      </c>
      <c r="AD25" s="20"/>
    </row>
    <row r="26" spans="1:30" s="35" customFormat="1" ht="18" customHeight="1">
      <c r="A26" s="27">
        <v>4</v>
      </c>
      <c r="B26" s="27">
        <v>42</v>
      </c>
      <c r="C26" s="28" t="s">
        <v>77</v>
      </c>
      <c r="D26" s="29" t="s">
        <v>78</v>
      </c>
      <c r="E26" s="30" t="s">
        <v>132</v>
      </c>
      <c r="F26" s="27" t="s">
        <v>106</v>
      </c>
      <c r="G26" s="31">
        <v>0.0038680555555555556</v>
      </c>
      <c r="H26" s="31">
        <v>0.0057789351851851856</v>
      </c>
      <c r="I26" s="31">
        <v>0.0022013888888888886</v>
      </c>
      <c r="J26" s="31">
        <v>0.011177083333333332</v>
      </c>
      <c r="K26" s="31"/>
      <c r="L26" s="31">
        <v>0.0008715277777777776</v>
      </c>
      <c r="M26" s="31">
        <v>0.006363425925925926</v>
      </c>
      <c r="N26" s="33">
        <f t="shared" si="7"/>
        <v>0.030260416666666665</v>
      </c>
      <c r="O26" s="37"/>
      <c r="P26" s="33">
        <f t="shared" si="8"/>
        <v>0.030260416666666665</v>
      </c>
      <c r="Q26" s="31">
        <v>0.0008599537037037036</v>
      </c>
      <c r="R26" s="31">
        <v>0.00615162037037037</v>
      </c>
      <c r="S26" s="31">
        <v>0.0008622685185185186</v>
      </c>
      <c r="T26" s="31">
        <v>0.006121527777777778</v>
      </c>
      <c r="U26" s="31">
        <v>0.002130787037037037</v>
      </c>
      <c r="V26" s="31">
        <v>0.011289351851851854</v>
      </c>
      <c r="W26" s="33">
        <f t="shared" si="9"/>
        <v>0.027415509259259264</v>
      </c>
      <c r="X26" s="37"/>
      <c r="Y26" s="33">
        <f t="shared" si="10"/>
        <v>0.027415509259259264</v>
      </c>
      <c r="Z26" s="32">
        <f t="shared" si="11"/>
        <v>0.05767592592592593</v>
      </c>
      <c r="AA26" s="37"/>
      <c r="AB26" s="32">
        <f t="shared" si="12"/>
        <v>0.05767592592592593</v>
      </c>
      <c r="AC26" s="33">
        <f t="shared" si="13"/>
        <v>0.0015416666666666703</v>
      </c>
      <c r="AD26" s="34"/>
    </row>
    <row r="27" spans="1:30" s="21" customFormat="1" ht="18" customHeight="1">
      <c r="A27" s="18">
        <v>5</v>
      </c>
      <c r="B27" s="18">
        <v>39</v>
      </c>
      <c r="C27" s="23" t="s">
        <v>72</v>
      </c>
      <c r="D27" s="19" t="s">
        <v>73</v>
      </c>
      <c r="E27" s="25" t="s">
        <v>129</v>
      </c>
      <c r="F27" s="18" t="s">
        <v>106</v>
      </c>
      <c r="G27" s="26">
        <v>0.003996527777777778</v>
      </c>
      <c r="H27" s="26">
        <v>0.005704861111111111</v>
      </c>
      <c r="I27" s="26">
        <v>0.0021875</v>
      </c>
      <c r="J27" s="26">
        <v>0.01103935185185185</v>
      </c>
      <c r="K27" s="26"/>
      <c r="L27" s="26">
        <v>0.0008703703703703704</v>
      </c>
      <c r="M27" s="26">
        <v>0.006306712962962963</v>
      </c>
      <c r="N27" s="10">
        <f t="shared" si="7"/>
        <v>0.030105324074074073</v>
      </c>
      <c r="O27" s="36"/>
      <c r="P27" s="10">
        <f t="shared" si="8"/>
        <v>0.030105324074074073</v>
      </c>
      <c r="Q27" s="26">
        <v>0.0008761574074074074</v>
      </c>
      <c r="R27" s="26">
        <v>0.006201388888888888</v>
      </c>
      <c r="S27" s="26">
        <v>0.0008634259259259259</v>
      </c>
      <c r="T27" s="26">
        <v>0.006284722222222223</v>
      </c>
      <c r="U27" s="26">
        <v>0.0022002314814814814</v>
      </c>
      <c r="V27" s="26">
        <v>0.011467592592592592</v>
      </c>
      <c r="W27" s="10">
        <f t="shared" si="9"/>
        <v>0.027893518518518515</v>
      </c>
      <c r="X27" s="36"/>
      <c r="Y27" s="10">
        <f t="shared" si="10"/>
        <v>0.027893518518518515</v>
      </c>
      <c r="Z27" s="22">
        <f t="shared" si="11"/>
        <v>0.05799884259259259</v>
      </c>
      <c r="AA27" s="36"/>
      <c r="AB27" s="22">
        <f t="shared" si="12"/>
        <v>0.05799884259259259</v>
      </c>
      <c r="AC27" s="10">
        <f t="shared" si="13"/>
        <v>0.0018645833333333292</v>
      </c>
      <c r="AD27" s="20"/>
    </row>
    <row r="28" spans="1:30" s="35" customFormat="1" ht="18" customHeight="1">
      <c r="A28" s="27">
        <v>6</v>
      </c>
      <c r="B28" s="27">
        <v>36</v>
      </c>
      <c r="C28" s="28" t="s">
        <v>67</v>
      </c>
      <c r="D28" s="29" t="s">
        <v>8</v>
      </c>
      <c r="E28" s="30" t="s">
        <v>126</v>
      </c>
      <c r="F28" s="27" t="s">
        <v>106</v>
      </c>
      <c r="G28" s="31">
        <v>0.003809027777777778</v>
      </c>
      <c r="H28" s="31">
        <v>0.005696759259259259</v>
      </c>
      <c r="I28" s="31">
        <v>0.002167824074074074</v>
      </c>
      <c r="J28" s="31">
        <v>0.010964120370370372</v>
      </c>
      <c r="K28" s="31"/>
      <c r="L28" s="31">
        <v>0.0008703703703703704</v>
      </c>
      <c r="M28" s="31">
        <v>0.006355324074074075</v>
      </c>
      <c r="N28" s="33">
        <f t="shared" si="7"/>
        <v>0.02986342592592593</v>
      </c>
      <c r="O28" s="37"/>
      <c r="P28" s="33">
        <f t="shared" si="8"/>
        <v>0.02986342592592593</v>
      </c>
      <c r="Q28" s="31">
        <v>0.000837962962962963</v>
      </c>
      <c r="R28" s="31">
        <v>0.0063113425925925915</v>
      </c>
      <c r="S28" s="31">
        <v>0.0008854166666666666</v>
      </c>
      <c r="T28" s="31">
        <v>0.006461805555555555</v>
      </c>
      <c r="U28" s="31">
        <v>0.0022708333333333335</v>
      </c>
      <c r="V28" s="31">
        <v>0.011533564814814816</v>
      </c>
      <c r="W28" s="33">
        <f t="shared" si="9"/>
        <v>0.028300925925925924</v>
      </c>
      <c r="X28" s="37"/>
      <c r="Y28" s="33">
        <f t="shared" si="10"/>
        <v>0.028300925925925924</v>
      </c>
      <c r="Z28" s="32">
        <f t="shared" si="11"/>
        <v>0.058164351851851856</v>
      </c>
      <c r="AA28" s="37"/>
      <c r="AB28" s="32">
        <f t="shared" si="12"/>
        <v>0.058164351851851856</v>
      </c>
      <c r="AC28" s="33">
        <f t="shared" si="13"/>
        <v>0.0020300925925925972</v>
      </c>
      <c r="AD28" s="34"/>
    </row>
    <row r="29" spans="1:30" s="21" customFormat="1" ht="18" customHeight="1">
      <c r="A29" s="18">
        <v>7</v>
      </c>
      <c r="B29" s="18">
        <v>44</v>
      </c>
      <c r="C29" s="23" t="s">
        <v>83</v>
      </c>
      <c r="D29" s="19" t="s">
        <v>84</v>
      </c>
      <c r="E29" s="24" t="s">
        <v>134</v>
      </c>
      <c r="F29" s="18" t="s">
        <v>106</v>
      </c>
      <c r="G29" s="26">
        <v>0.003875</v>
      </c>
      <c r="H29" s="26">
        <v>0.00599537037037037</v>
      </c>
      <c r="I29" s="26">
        <v>0.0021782407407407406</v>
      </c>
      <c r="J29" s="26">
        <v>0.011157407407407408</v>
      </c>
      <c r="K29" s="26"/>
      <c r="L29" s="26">
        <v>0.0008703703703703704</v>
      </c>
      <c r="M29" s="26">
        <v>0.006354166666666667</v>
      </c>
      <c r="N29" s="10">
        <f t="shared" si="7"/>
        <v>0.030430555555555558</v>
      </c>
      <c r="O29" s="36"/>
      <c r="P29" s="10">
        <f t="shared" si="8"/>
        <v>0.030430555555555558</v>
      </c>
      <c r="Q29" s="26">
        <v>0.0008680555555555555</v>
      </c>
      <c r="R29" s="26">
        <v>0.006327546296296296</v>
      </c>
      <c r="S29" s="26">
        <v>0.0008761574074074074</v>
      </c>
      <c r="T29" s="26">
        <v>0.0063206018518518516</v>
      </c>
      <c r="U29" s="26">
        <v>0.0022731481481481483</v>
      </c>
      <c r="V29" s="26">
        <v>0.01152199074074074</v>
      </c>
      <c r="W29" s="10">
        <f t="shared" si="9"/>
        <v>0.028187499999999997</v>
      </c>
      <c r="X29" s="36"/>
      <c r="Y29" s="10">
        <f t="shared" si="10"/>
        <v>0.028187499999999997</v>
      </c>
      <c r="Z29" s="22">
        <f t="shared" si="11"/>
        <v>0.058618055555555555</v>
      </c>
      <c r="AA29" s="36"/>
      <c r="AB29" s="22">
        <f t="shared" si="12"/>
        <v>0.058618055555555555</v>
      </c>
      <c r="AC29" s="10">
        <f t="shared" si="13"/>
        <v>0.0024837962962962964</v>
      </c>
      <c r="AD29" s="20"/>
    </row>
    <row r="30" spans="1:30" s="35" customFormat="1" ht="18" customHeight="1">
      <c r="A30" s="27">
        <v>8</v>
      </c>
      <c r="B30" s="27">
        <v>48</v>
      </c>
      <c r="C30" s="28" t="s">
        <v>91</v>
      </c>
      <c r="D30" s="29" t="s">
        <v>92</v>
      </c>
      <c r="E30" s="30" t="s">
        <v>138</v>
      </c>
      <c r="F30" s="27" t="s">
        <v>106</v>
      </c>
      <c r="G30" s="31">
        <v>0.003931712962962963</v>
      </c>
      <c r="H30" s="31">
        <v>0.005865740740740741</v>
      </c>
      <c r="I30" s="31">
        <v>0.0022002314814814814</v>
      </c>
      <c r="J30" s="31">
        <v>0.01142824074074074</v>
      </c>
      <c r="K30" s="31"/>
      <c r="L30" s="31">
        <v>0.0009016203703703703</v>
      </c>
      <c r="M30" s="31">
        <v>0.006484953703703704</v>
      </c>
      <c r="N30" s="33">
        <f t="shared" si="7"/>
        <v>0.030812500000000003</v>
      </c>
      <c r="O30" s="37"/>
      <c r="P30" s="33">
        <f t="shared" si="8"/>
        <v>0.030812500000000003</v>
      </c>
      <c r="Q30" s="31">
        <v>0.0008680555555555555</v>
      </c>
      <c r="R30" s="31">
        <v>0.00635648148148148</v>
      </c>
      <c r="S30" s="31">
        <v>0.0008819444444444444</v>
      </c>
      <c r="T30" s="31">
        <v>0.0063113425925925915</v>
      </c>
      <c r="U30" s="31">
        <v>0.0022465277777777774</v>
      </c>
      <c r="V30" s="31">
        <v>0.011499999999999998</v>
      </c>
      <c r="W30" s="33">
        <f t="shared" si="9"/>
        <v>0.02816435185185185</v>
      </c>
      <c r="X30" s="37">
        <v>0.00011574074074074073</v>
      </c>
      <c r="Y30" s="33">
        <f t="shared" si="10"/>
        <v>0.02828009259259259</v>
      </c>
      <c r="Z30" s="32">
        <f t="shared" si="11"/>
        <v>0.05897685185185185</v>
      </c>
      <c r="AA30" s="37">
        <f>SUM(O30,X30)</f>
        <v>0.00011574074074074073</v>
      </c>
      <c r="AB30" s="32">
        <f t="shared" si="12"/>
        <v>0.05909259259259259</v>
      </c>
      <c r="AC30" s="33">
        <f t="shared" si="13"/>
        <v>0.0029583333333333336</v>
      </c>
      <c r="AD30" s="34"/>
    </row>
    <row r="31" spans="1:30" s="21" customFormat="1" ht="18" customHeight="1">
      <c r="A31" s="18">
        <v>9</v>
      </c>
      <c r="B31" s="18">
        <v>43</v>
      </c>
      <c r="C31" s="23" t="s">
        <v>79</v>
      </c>
      <c r="D31" s="19" t="s">
        <v>80</v>
      </c>
      <c r="E31" s="25" t="s">
        <v>133</v>
      </c>
      <c r="F31" s="18" t="s">
        <v>106</v>
      </c>
      <c r="G31" s="26">
        <v>0.003993055555555556</v>
      </c>
      <c r="H31" s="26">
        <v>0.005998842592592593</v>
      </c>
      <c r="I31" s="26">
        <v>0.0022256944444444446</v>
      </c>
      <c r="J31" s="26">
        <v>0.011353009259259259</v>
      </c>
      <c r="K31" s="26"/>
      <c r="L31" s="26">
        <v>0.0009039351851851852</v>
      </c>
      <c r="M31" s="26">
        <v>0.0064375</v>
      </c>
      <c r="N31" s="10">
        <f t="shared" si="7"/>
        <v>0.030912037037037036</v>
      </c>
      <c r="O31" s="36">
        <v>0.00011574074074074073</v>
      </c>
      <c r="P31" s="10">
        <f t="shared" si="8"/>
        <v>0.031027777777777776</v>
      </c>
      <c r="Q31" s="26">
        <v>0.0008819444444444444</v>
      </c>
      <c r="R31" s="26">
        <v>0.006447916666666667</v>
      </c>
      <c r="S31" s="26">
        <v>0.0008796296296296296</v>
      </c>
      <c r="T31" s="26">
        <v>0.00634837962962963</v>
      </c>
      <c r="U31" s="26">
        <v>0.0022002314814814814</v>
      </c>
      <c r="V31" s="26">
        <v>0.011570601851851851</v>
      </c>
      <c r="W31" s="10">
        <f t="shared" si="9"/>
        <v>0.028328703703703703</v>
      </c>
      <c r="X31" s="36"/>
      <c r="Y31" s="10">
        <f t="shared" si="10"/>
        <v>0.028328703703703703</v>
      </c>
      <c r="Z31" s="22">
        <f t="shared" si="11"/>
        <v>0.05924074074074074</v>
      </c>
      <c r="AA31" s="36">
        <f>SUM(O31,X31)</f>
        <v>0.00011574074074074073</v>
      </c>
      <c r="AB31" s="22">
        <f t="shared" si="12"/>
        <v>0.05935648148148148</v>
      </c>
      <c r="AC31" s="10">
        <f t="shared" si="13"/>
        <v>0.0032222222222222235</v>
      </c>
      <c r="AD31" s="20"/>
    </row>
    <row r="32" spans="1:30" s="35" customFormat="1" ht="18" customHeight="1">
      <c r="A32" s="27">
        <v>10</v>
      </c>
      <c r="B32" s="27">
        <v>46</v>
      </c>
      <c r="C32" s="28" t="s">
        <v>87</v>
      </c>
      <c r="D32" s="29" t="s">
        <v>88</v>
      </c>
      <c r="E32" s="30" t="s">
        <v>136</v>
      </c>
      <c r="F32" s="27" t="s">
        <v>106</v>
      </c>
      <c r="G32" s="31">
        <v>0.004054398148148148</v>
      </c>
      <c r="H32" s="31">
        <v>0.006053240740740741</v>
      </c>
      <c r="I32" s="31">
        <v>0.0022858796296296295</v>
      </c>
      <c r="J32" s="31">
        <v>0.01147337962962963</v>
      </c>
      <c r="K32" s="31"/>
      <c r="L32" s="31">
        <v>0.0009293981481481483</v>
      </c>
      <c r="M32" s="31">
        <v>0.0066863425925925936</v>
      </c>
      <c r="N32" s="33">
        <f t="shared" si="7"/>
        <v>0.031482638888888886</v>
      </c>
      <c r="O32" s="37"/>
      <c r="P32" s="33">
        <f t="shared" si="8"/>
        <v>0.031482638888888886</v>
      </c>
      <c r="Q32" s="31">
        <v>0.0009247685185185185</v>
      </c>
      <c r="R32" s="31">
        <v>0.0067604166666666654</v>
      </c>
      <c r="S32" s="31">
        <v>0.0009120370370370372</v>
      </c>
      <c r="T32" s="31">
        <v>0.006652777777777778</v>
      </c>
      <c r="U32" s="31">
        <v>0.002346064814814815</v>
      </c>
      <c r="V32" s="31">
        <v>0.012100694444444443</v>
      </c>
      <c r="W32" s="33">
        <f t="shared" si="9"/>
        <v>0.029696759259259256</v>
      </c>
      <c r="X32" s="37"/>
      <c r="Y32" s="33">
        <f t="shared" si="10"/>
        <v>0.029696759259259256</v>
      </c>
      <c r="Z32" s="32">
        <f t="shared" si="11"/>
        <v>0.06117939814814814</v>
      </c>
      <c r="AA32" s="37"/>
      <c r="AB32" s="32">
        <f t="shared" si="12"/>
        <v>0.06117939814814814</v>
      </c>
      <c r="AC32" s="33">
        <f t="shared" si="13"/>
        <v>0.005045138888888884</v>
      </c>
      <c r="AD32" s="34"/>
    </row>
    <row r="33" spans="1:30" s="21" customFormat="1" ht="18" customHeight="1">
      <c r="A33" s="18">
        <v>11</v>
      </c>
      <c r="B33" s="18">
        <v>40</v>
      </c>
      <c r="C33" s="23" t="s">
        <v>74</v>
      </c>
      <c r="D33" s="19" t="s">
        <v>6</v>
      </c>
      <c r="E33" s="24" t="s">
        <v>130</v>
      </c>
      <c r="F33" s="18" t="s">
        <v>106</v>
      </c>
      <c r="G33" s="26">
        <v>0.0038888888888888883</v>
      </c>
      <c r="H33" s="26">
        <v>0.0058935185185185176</v>
      </c>
      <c r="I33" s="26">
        <v>0.0033402777777777784</v>
      </c>
      <c r="J33" s="26">
        <v>0.01122337962962963</v>
      </c>
      <c r="K33" s="26"/>
      <c r="L33" s="26">
        <v>0.0008761574074074074</v>
      </c>
      <c r="M33" s="26">
        <v>0.006481481481481481</v>
      </c>
      <c r="N33" s="10">
        <f t="shared" si="7"/>
        <v>0.031703703703703706</v>
      </c>
      <c r="O33" s="36">
        <v>0.001736111111111111</v>
      </c>
      <c r="P33" s="10">
        <f t="shared" si="8"/>
        <v>0.03343981481481482</v>
      </c>
      <c r="Q33" s="26">
        <v>0.0008888888888888888</v>
      </c>
      <c r="R33" s="26">
        <v>0.00654861111111111</v>
      </c>
      <c r="S33" s="26">
        <v>0.0009085648148148148</v>
      </c>
      <c r="T33" s="26">
        <v>0.006667824074074073</v>
      </c>
      <c r="U33" s="26">
        <v>0.002369212962962963</v>
      </c>
      <c r="V33" s="26">
        <v>0.012872685185185183</v>
      </c>
      <c r="W33" s="10">
        <f t="shared" si="9"/>
        <v>0.030255787037037032</v>
      </c>
      <c r="X33" s="36"/>
      <c r="Y33" s="10">
        <f t="shared" si="10"/>
        <v>0.030255787037037032</v>
      </c>
      <c r="Z33" s="22">
        <f t="shared" si="11"/>
        <v>0.06195949074074074</v>
      </c>
      <c r="AA33" s="36">
        <f>SUM(O33,X33)</f>
        <v>0.001736111111111111</v>
      </c>
      <c r="AB33" s="22">
        <f t="shared" si="12"/>
        <v>0.06369560185185184</v>
      </c>
      <c r="AC33" s="10">
        <f t="shared" si="13"/>
        <v>0.007561342592592585</v>
      </c>
      <c r="AD33" s="20"/>
    </row>
    <row r="34" spans="1:30" s="35" customFormat="1" ht="18" customHeight="1">
      <c r="A34" s="27">
        <v>12</v>
      </c>
      <c r="B34" s="27">
        <v>47</v>
      </c>
      <c r="C34" s="28" t="s">
        <v>89</v>
      </c>
      <c r="D34" s="29" t="s">
        <v>90</v>
      </c>
      <c r="E34" s="30" t="s">
        <v>137</v>
      </c>
      <c r="F34" s="27" t="s">
        <v>106</v>
      </c>
      <c r="G34" s="31">
        <v>0.004063657407407407</v>
      </c>
      <c r="H34" s="31">
        <v>0.005987268518518518</v>
      </c>
      <c r="I34" s="31">
        <v>0.0022511574074074074</v>
      </c>
      <c r="J34" s="31">
        <v>0.013519675925925926</v>
      </c>
      <c r="K34" s="31"/>
      <c r="L34" s="31">
        <v>0.0009166666666666668</v>
      </c>
      <c r="M34" s="31">
        <v>0.006842592592592592</v>
      </c>
      <c r="N34" s="33">
        <f t="shared" si="7"/>
        <v>0.03358101851851852</v>
      </c>
      <c r="O34" s="37"/>
      <c r="P34" s="33">
        <f t="shared" si="8"/>
        <v>0.03358101851851852</v>
      </c>
      <c r="Q34" s="31">
        <v>0.0009039351851851852</v>
      </c>
      <c r="R34" s="31">
        <v>0.006780092592592594</v>
      </c>
      <c r="S34" s="31">
        <v>0.0009212962962962964</v>
      </c>
      <c r="T34" s="31">
        <v>0.006755787037037037</v>
      </c>
      <c r="U34" s="31">
        <v>0.0023969907407407408</v>
      </c>
      <c r="V34" s="31">
        <v>0.012612268518518517</v>
      </c>
      <c r="W34" s="33">
        <f t="shared" si="9"/>
        <v>0.030370370370370374</v>
      </c>
      <c r="X34" s="37"/>
      <c r="Y34" s="33">
        <f t="shared" si="10"/>
        <v>0.030370370370370374</v>
      </c>
      <c r="Z34" s="32">
        <f t="shared" si="11"/>
        <v>0.06395138888888889</v>
      </c>
      <c r="AA34" s="37"/>
      <c r="AB34" s="32">
        <f t="shared" si="12"/>
        <v>0.06395138888888889</v>
      </c>
      <c r="AC34" s="33">
        <f t="shared" si="13"/>
        <v>0.007817129629629632</v>
      </c>
      <c r="AD34" s="34"/>
    </row>
    <row r="35" spans="1:30" s="21" customFormat="1" ht="18" customHeight="1">
      <c r="A35" s="18"/>
      <c r="B35" s="18">
        <v>38</v>
      </c>
      <c r="C35" s="23" t="s">
        <v>70</v>
      </c>
      <c r="D35" s="19" t="s">
        <v>71</v>
      </c>
      <c r="E35" s="25" t="s">
        <v>128</v>
      </c>
      <c r="F35" s="18" t="s">
        <v>106</v>
      </c>
      <c r="G35" s="26">
        <v>0.0038275462962962963</v>
      </c>
      <c r="H35" s="26">
        <v>0.005810185185185186</v>
      </c>
      <c r="I35" s="26">
        <v>0.002185185185185185</v>
      </c>
      <c r="J35" s="10" t="s">
        <v>12</v>
      </c>
      <c r="K35" s="26"/>
      <c r="L35" s="26"/>
      <c r="M35" s="26"/>
      <c r="N35" s="10"/>
      <c r="O35" s="36"/>
      <c r="P35" s="10"/>
      <c r="Q35" s="26">
        <v>0.0009131944444444443</v>
      </c>
      <c r="R35" s="26">
        <v>0.006744212962962962</v>
      </c>
      <c r="S35" s="26">
        <v>0.0009259259259259259</v>
      </c>
      <c r="T35" s="26">
        <v>0.006540509259259259</v>
      </c>
      <c r="U35" s="26">
        <v>0.0023020833333333335</v>
      </c>
      <c r="V35" s="26">
        <v>0.011923611111111112</v>
      </c>
      <c r="W35" s="10">
        <f t="shared" si="9"/>
        <v>0.029349537037037035</v>
      </c>
      <c r="X35" s="36"/>
      <c r="Y35" s="10">
        <f t="shared" si="10"/>
        <v>0.029349537037037035</v>
      </c>
      <c r="Z35" s="10" t="s">
        <v>12</v>
      </c>
      <c r="AA35" s="36"/>
      <c r="AB35" s="10" t="s">
        <v>12</v>
      </c>
      <c r="AC35" s="10"/>
      <c r="AD35" s="20"/>
    </row>
    <row r="36" spans="1:30" s="35" customFormat="1" ht="18" customHeight="1">
      <c r="A36" s="27"/>
      <c r="B36" s="27">
        <v>34</v>
      </c>
      <c r="C36" s="28" t="s">
        <v>64</v>
      </c>
      <c r="D36" s="29" t="s">
        <v>7</v>
      </c>
      <c r="E36" s="30" t="s">
        <v>124</v>
      </c>
      <c r="F36" s="27" t="s">
        <v>106</v>
      </c>
      <c r="G36" s="31">
        <v>0.003855324074074074</v>
      </c>
      <c r="H36" s="31">
        <v>0.0057094907407407415</v>
      </c>
      <c r="I36" s="31">
        <v>0.0022094907407407406</v>
      </c>
      <c r="J36" s="31">
        <v>0.01092476851851852</v>
      </c>
      <c r="K36" s="31"/>
      <c r="L36" s="31">
        <v>0.0008460648148148148</v>
      </c>
      <c r="M36" s="31">
        <v>0.006184027777777778</v>
      </c>
      <c r="N36" s="33">
        <f>SUM(G36:M36)</f>
        <v>0.029729166666666668</v>
      </c>
      <c r="O36" s="37"/>
      <c r="P36" s="33">
        <f>SUM(N36,O36)</f>
        <v>0.029729166666666668</v>
      </c>
      <c r="Q36" s="31">
        <v>0.00084375</v>
      </c>
      <c r="R36" s="33" t="s">
        <v>12</v>
      </c>
      <c r="S36" s="31"/>
      <c r="T36" s="31"/>
      <c r="U36" s="31"/>
      <c r="V36" s="31"/>
      <c r="W36" s="33"/>
      <c r="X36" s="37"/>
      <c r="Y36" s="33"/>
      <c r="Z36" s="33" t="s">
        <v>12</v>
      </c>
      <c r="AA36" s="37"/>
      <c r="AB36" s="33" t="s">
        <v>12</v>
      </c>
      <c r="AC36" s="33"/>
      <c r="AD36" s="34"/>
    </row>
    <row r="37" spans="1:30" s="21" customFormat="1" ht="18" customHeight="1">
      <c r="A37" s="18"/>
      <c r="B37" s="18">
        <v>41</v>
      </c>
      <c r="C37" s="23" t="s">
        <v>75</v>
      </c>
      <c r="D37" s="19" t="s">
        <v>76</v>
      </c>
      <c r="E37" s="25" t="s">
        <v>131</v>
      </c>
      <c r="F37" s="18" t="s">
        <v>106</v>
      </c>
      <c r="G37" s="26">
        <v>0.0039490740740740745</v>
      </c>
      <c r="H37" s="26">
        <v>0.005818287037037038</v>
      </c>
      <c r="I37" s="26">
        <v>0.0022546296296296294</v>
      </c>
      <c r="J37" s="26">
        <v>0.011211805555555556</v>
      </c>
      <c r="K37" s="26"/>
      <c r="L37" s="26">
        <v>0.0008912037037037036</v>
      </c>
      <c r="M37" s="26">
        <v>0.006414351851851852</v>
      </c>
      <c r="N37" s="10">
        <f>SUM(G37:M37)</f>
        <v>0.030539351851851852</v>
      </c>
      <c r="O37" s="36"/>
      <c r="P37" s="10">
        <f>SUM(N37,O37)</f>
        <v>0.030539351851851852</v>
      </c>
      <c r="Q37" s="26">
        <v>0.0008819444444444444</v>
      </c>
      <c r="R37" s="10" t="s">
        <v>12</v>
      </c>
      <c r="S37" s="26"/>
      <c r="T37" s="26"/>
      <c r="U37" s="26"/>
      <c r="V37" s="26"/>
      <c r="W37" s="10"/>
      <c r="X37" s="36"/>
      <c r="Y37" s="10"/>
      <c r="Z37" s="10" t="s">
        <v>12</v>
      </c>
      <c r="AA37" s="36"/>
      <c r="AB37" s="10" t="s">
        <v>12</v>
      </c>
      <c r="AC37" s="10"/>
      <c r="AD37" s="20"/>
    </row>
    <row r="38" spans="1:30" s="35" customFormat="1" ht="18" customHeight="1">
      <c r="A38" s="27"/>
      <c r="B38" s="27">
        <v>45</v>
      </c>
      <c r="C38" s="28" t="s">
        <v>85</v>
      </c>
      <c r="D38" s="29" t="s">
        <v>86</v>
      </c>
      <c r="E38" s="30" t="s">
        <v>135</v>
      </c>
      <c r="F38" s="27" t="s">
        <v>106</v>
      </c>
      <c r="G38" s="31">
        <v>0.0038761574074074076</v>
      </c>
      <c r="H38" s="31">
        <v>0.005767361111111111</v>
      </c>
      <c r="I38" s="31">
        <v>0.002193287037037037</v>
      </c>
      <c r="J38" s="31">
        <v>0.011350694444444443</v>
      </c>
      <c r="K38" s="31"/>
      <c r="L38" s="31">
        <v>0.0008680555555555555</v>
      </c>
      <c r="M38" s="31">
        <v>0.006576388888888889</v>
      </c>
      <c r="N38" s="33">
        <f>SUM(G38:M38)</f>
        <v>0.030631944444444444</v>
      </c>
      <c r="O38" s="37"/>
      <c r="P38" s="33">
        <f>SUM(N38,O38)</f>
        <v>0.030631944444444444</v>
      </c>
      <c r="Q38" s="31">
        <v>0.0008634259259259259</v>
      </c>
      <c r="R38" s="33" t="s">
        <v>12</v>
      </c>
      <c r="S38" s="31"/>
      <c r="T38" s="31"/>
      <c r="U38" s="31"/>
      <c r="V38" s="31"/>
      <c r="W38" s="33"/>
      <c r="X38" s="37"/>
      <c r="Y38" s="33"/>
      <c r="Z38" s="33" t="s">
        <v>12</v>
      </c>
      <c r="AA38" s="37"/>
      <c r="AB38" s="33" t="s">
        <v>12</v>
      </c>
      <c r="AC38" s="33"/>
      <c r="AD38" s="34"/>
    </row>
    <row r="39" spans="1:30" s="21" customFormat="1" ht="18" customHeight="1">
      <c r="A39" s="18"/>
      <c r="B39" s="18">
        <v>50</v>
      </c>
      <c r="C39" s="23" t="s">
        <v>95</v>
      </c>
      <c r="D39" s="19" t="s">
        <v>9</v>
      </c>
      <c r="E39" s="25" t="s">
        <v>140</v>
      </c>
      <c r="F39" s="18" t="s">
        <v>106</v>
      </c>
      <c r="G39" s="26">
        <v>0.0047395833333333335</v>
      </c>
      <c r="H39" s="26">
        <v>0.006152777777777778</v>
      </c>
      <c r="I39" s="10" t="s">
        <v>12</v>
      </c>
      <c r="J39" s="26"/>
      <c r="K39" s="26"/>
      <c r="L39" s="26"/>
      <c r="M39" s="26"/>
      <c r="N39" s="10"/>
      <c r="O39" s="36"/>
      <c r="P39" s="10"/>
      <c r="Q39" s="26">
        <v>0.0009814814814814814</v>
      </c>
      <c r="R39" s="26">
        <v>0.007101851851851852</v>
      </c>
      <c r="S39" s="26">
        <v>0.0009930555555555554</v>
      </c>
      <c r="T39" s="26">
        <v>0.007194444444444444</v>
      </c>
      <c r="U39" s="26">
        <v>0.0025127314814814812</v>
      </c>
      <c r="V39" s="26">
        <v>0.01298611111111111</v>
      </c>
      <c r="W39" s="10">
        <f>SUM(Q39:V39)</f>
        <v>0.03176967592592592</v>
      </c>
      <c r="X39" s="36"/>
      <c r="Y39" s="10">
        <f>SUM(W39,X39)</f>
        <v>0.03176967592592592</v>
      </c>
      <c r="Z39" s="10" t="s">
        <v>12</v>
      </c>
      <c r="AA39" s="36"/>
      <c r="AB39" s="10" t="s">
        <v>12</v>
      </c>
      <c r="AC39" s="10"/>
      <c r="AD39" s="20"/>
    </row>
    <row r="40" spans="1:30" s="35" customFormat="1" ht="18" customHeight="1">
      <c r="A40" s="27"/>
      <c r="B40" s="27">
        <v>37</v>
      </c>
      <c r="C40" s="28" t="s">
        <v>68</v>
      </c>
      <c r="D40" s="29" t="s">
        <v>69</v>
      </c>
      <c r="E40" s="30" t="s">
        <v>127</v>
      </c>
      <c r="F40" s="27" t="s">
        <v>106</v>
      </c>
      <c r="G40" s="31">
        <v>0.0038981481481481484</v>
      </c>
      <c r="H40" s="31">
        <v>0.005997685185185186</v>
      </c>
      <c r="I40" s="31">
        <v>0.0022222222222222222</v>
      </c>
      <c r="J40" s="31">
        <v>0.011262731481481483</v>
      </c>
      <c r="K40" s="31"/>
      <c r="L40" s="31">
        <v>0.0008912037037037036</v>
      </c>
      <c r="M40" s="31">
        <v>0.006502314814814815</v>
      </c>
      <c r="N40" s="33">
        <f>SUM(G40:M40)</f>
        <v>0.030774305555555558</v>
      </c>
      <c r="O40" s="37"/>
      <c r="P40" s="33">
        <f>SUM(N40,O40)</f>
        <v>0.030774305555555558</v>
      </c>
      <c r="Q40" s="31">
        <v>0.0008703703703703704</v>
      </c>
      <c r="R40" s="31">
        <v>0.006317129629629628</v>
      </c>
      <c r="S40" s="33" t="s">
        <v>12</v>
      </c>
      <c r="T40" s="31"/>
      <c r="U40" s="31"/>
      <c r="V40" s="31"/>
      <c r="W40" s="33"/>
      <c r="X40" s="37"/>
      <c r="Y40" s="33"/>
      <c r="Z40" s="33" t="s">
        <v>12</v>
      </c>
      <c r="AA40" s="37"/>
      <c r="AB40" s="33" t="s">
        <v>12</v>
      </c>
      <c r="AC40" s="33"/>
      <c r="AD40" s="34"/>
    </row>
    <row r="41" spans="1:30" s="21" customFormat="1" ht="18" customHeight="1">
      <c r="A41" s="18"/>
      <c r="B41" s="18">
        <v>51</v>
      </c>
      <c r="C41" s="23" t="s">
        <v>81</v>
      </c>
      <c r="D41" s="19" t="s">
        <v>82</v>
      </c>
      <c r="E41" s="25" t="s">
        <v>157</v>
      </c>
      <c r="F41" s="18" t="s">
        <v>158</v>
      </c>
      <c r="G41" s="26">
        <v>0.0038993055555555556</v>
      </c>
      <c r="H41" s="26">
        <v>0.005834490740740741</v>
      </c>
      <c r="I41" s="26">
        <v>0.0022280092592592594</v>
      </c>
      <c r="J41" s="26">
        <v>0.011395833333333334</v>
      </c>
      <c r="K41" s="26"/>
      <c r="L41" s="26">
        <v>0.0008831018518518519</v>
      </c>
      <c r="M41" s="26">
        <v>0.006785879629629629</v>
      </c>
      <c r="N41" s="10">
        <f>SUM(G41:M41)</f>
        <v>0.03102662037037037</v>
      </c>
      <c r="O41" s="36"/>
      <c r="P41" s="10">
        <f>SUM(N41,O41)</f>
        <v>0.03102662037037037</v>
      </c>
      <c r="Q41" s="26">
        <v>0.0008958333333333334</v>
      </c>
      <c r="R41" s="26">
        <v>0.01171412037037037</v>
      </c>
      <c r="S41" s="10" t="s">
        <v>12</v>
      </c>
      <c r="T41" s="26"/>
      <c r="U41" s="26"/>
      <c r="V41" s="26"/>
      <c r="W41" s="10"/>
      <c r="X41" s="36"/>
      <c r="Y41" s="10"/>
      <c r="Z41" s="10" t="s">
        <v>12</v>
      </c>
      <c r="AA41" s="36"/>
      <c r="AB41" s="10" t="s">
        <v>12</v>
      </c>
      <c r="AC41" s="10"/>
      <c r="AD41" s="20"/>
    </row>
    <row r="42" spans="1:30" s="35" customFormat="1" ht="18" customHeight="1">
      <c r="A42" s="27"/>
      <c r="B42" s="27">
        <v>32</v>
      </c>
      <c r="C42" s="28" t="s">
        <v>61</v>
      </c>
      <c r="D42" s="29" t="s">
        <v>62</v>
      </c>
      <c r="E42" s="30" t="s">
        <v>122</v>
      </c>
      <c r="F42" s="27" t="s">
        <v>106</v>
      </c>
      <c r="G42" s="31">
        <v>0.003828703703703704</v>
      </c>
      <c r="H42" s="31">
        <v>0.005614583333333333</v>
      </c>
      <c r="I42" s="31">
        <v>0.0021041666666666665</v>
      </c>
      <c r="J42" s="31">
        <v>0.010847222222222222</v>
      </c>
      <c r="K42" s="31"/>
      <c r="L42" s="31">
        <v>0.0008564814814814815</v>
      </c>
      <c r="M42" s="31">
        <v>0.00616087962962963</v>
      </c>
      <c r="N42" s="33">
        <f>SUM(G42:M42)</f>
        <v>0.029412037037037042</v>
      </c>
      <c r="O42" s="37"/>
      <c r="P42" s="33">
        <f>SUM(N42,O42)</f>
        <v>0.029412037037037042</v>
      </c>
      <c r="Q42" s="31">
        <v>0.0008275462962962963</v>
      </c>
      <c r="R42" s="31">
        <v>0.006100694444444444</v>
      </c>
      <c r="S42" s="31">
        <v>0.0008576388888888888</v>
      </c>
      <c r="T42" s="31">
        <v>0.00632175925925926</v>
      </c>
      <c r="U42" s="31">
        <v>0.002128472222222222</v>
      </c>
      <c r="V42" s="33" t="s">
        <v>12</v>
      </c>
      <c r="W42" s="33"/>
      <c r="X42" s="37"/>
      <c r="Y42" s="33"/>
      <c r="Z42" s="33" t="s">
        <v>12</v>
      </c>
      <c r="AA42" s="37"/>
      <c r="AB42" s="33" t="s">
        <v>12</v>
      </c>
      <c r="AC42" s="33"/>
      <c r="AD42" s="34"/>
    </row>
    <row r="43" spans="1:30" s="21" customFormat="1" ht="18" customHeight="1">
      <c r="A43" s="18"/>
      <c r="B43" s="18">
        <v>49</v>
      </c>
      <c r="C43" s="23" t="s">
        <v>93</v>
      </c>
      <c r="D43" s="19" t="s">
        <v>94</v>
      </c>
      <c r="E43" s="24" t="s">
        <v>139</v>
      </c>
      <c r="F43" s="18" t="s">
        <v>106</v>
      </c>
      <c r="G43" s="26">
        <v>0.004100694444444444</v>
      </c>
      <c r="H43" s="26">
        <v>0.0061956018518518514</v>
      </c>
      <c r="I43" s="26">
        <v>0.0023043981481481483</v>
      </c>
      <c r="J43" s="26">
        <v>0.011745370370370371</v>
      </c>
      <c r="K43" s="26"/>
      <c r="L43" s="26">
        <v>0.0009502314814814816</v>
      </c>
      <c r="M43" s="26">
        <v>0.006925925925925926</v>
      </c>
      <c r="N43" s="10">
        <f>SUM(G43:M43)</f>
        <v>0.03222222222222222</v>
      </c>
      <c r="O43" s="36"/>
      <c r="P43" s="10">
        <f>SUM(N43,O43)</f>
        <v>0.03222222222222222</v>
      </c>
      <c r="Q43" s="26">
        <v>0.0009675925925925925</v>
      </c>
      <c r="R43" s="26">
        <v>0.006829861111111112</v>
      </c>
      <c r="S43" s="26">
        <v>0.0008993055555555555</v>
      </c>
      <c r="T43" s="26">
        <v>0.007262731481481482</v>
      </c>
      <c r="U43" s="10" t="s">
        <v>12</v>
      </c>
      <c r="V43" s="26"/>
      <c r="W43" s="10"/>
      <c r="X43" s="36"/>
      <c r="Y43" s="10"/>
      <c r="Z43" s="10" t="s">
        <v>12</v>
      </c>
      <c r="AA43" s="36"/>
      <c r="AB43" s="10" t="s">
        <v>12</v>
      </c>
      <c r="AC43" s="10"/>
      <c r="AD43" s="20"/>
    </row>
    <row r="44" spans="1:30" s="35" customFormat="1" ht="18" customHeight="1">
      <c r="A44" s="27"/>
      <c r="B44" s="27"/>
      <c r="C44" s="28"/>
      <c r="D44" s="29"/>
      <c r="E44" s="30"/>
      <c r="F44" s="27"/>
      <c r="G44" s="31"/>
      <c r="H44" s="31"/>
      <c r="I44" s="31"/>
      <c r="J44" s="31"/>
      <c r="K44" s="31"/>
      <c r="L44" s="31"/>
      <c r="M44" s="31"/>
      <c r="N44" s="33"/>
      <c r="O44" s="37"/>
      <c r="P44" s="33"/>
      <c r="Q44" s="31"/>
      <c r="R44" s="31"/>
      <c r="S44" s="31"/>
      <c r="T44" s="31"/>
      <c r="U44" s="31"/>
      <c r="V44" s="31"/>
      <c r="W44" s="33"/>
      <c r="X44" s="37"/>
      <c r="Y44" s="33"/>
      <c r="Z44" s="32"/>
      <c r="AA44" s="37"/>
      <c r="AB44" s="33"/>
      <c r="AC44" s="33"/>
      <c r="AD44" s="34"/>
    </row>
    <row r="45" spans="1:30" s="21" customFormat="1" ht="18" customHeight="1">
      <c r="A45" s="18">
        <v>1</v>
      </c>
      <c r="B45" s="18">
        <v>55</v>
      </c>
      <c r="C45" s="23" t="s">
        <v>96</v>
      </c>
      <c r="D45" s="19" t="s">
        <v>97</v>
      </c>
      <c r="E45" s="25" t="s">
        <v>141</v>
      </c>
      <c r="F45" s="18" t="s">
        <v>107</v>
      </c>
      <c r="G45" s="26">
        <v>0.004136574074074075</v>
      </c>
      <c r="H45" s="26">
        <v>0.005988425925925926</v>
      </c>
      <c r="I45" s="26">
        <v>0.0023055555555555555</v>
      </c>
      <c r="J45" s="26">
        <v>0.011457175925925926</v>
      </c>
      <c r="K45" s="26"/>
      <c r="L45" s="26">
        <v>0.0009317129629629631</v>
      </c>
      <c r="M45" s="26">
        <v>0.006743055555555557</v>
      </c>
      <c r="N45" s="10">
        <f>SUM(G45:M45)</f>
        <v>0.0315625</v>
      </c>
      <c r="O45" s="36"/>
      <c r="P45" s="10">
        <f>SUM(N45,O45)</f>
        <v>0.0315625</v>
      </c>
      <c r="Q45" s="26">
        <v>0.0009664351851851852</v>
      </c>
      <c r="R45" s="26">
        <v>0.006848379629629629</v>
      </c>
      <c r="S45" s="26">
        <v>0.0009351851851851852</v>
      </c>
      <c r="T45" s="26">
        <v>0.0066550925925925935</v>
      </c>
      <c r="U45" s="26">
        <v>0.0024120370370370368</v>
      </c>
      <c r="V45" s="26">
        <v>0.01205787037037037</v>
      </c>
      <c r="W45" s="10">
        <f>SUM(Q45:V45)</f>
        <v>0.029875</v>
      </c>
      <c r="X45" s="36">
        <v>0.0006944444444444445</v>
      </c>
      <c r="Y45" s="10">
        <f>SUM(W45,X45)</f>
        <v>0.030569444444444444</v>
      </c>
      <c r="Z45" s="22">
        <f>SUM(N45,W45)</f>
        <v>0.0614375</v>
      </c>
      <c r="AA45" s="36">
        <f>SUM(O45,X45)</f>
        <v>0.0006944444444444445</v>
      </c>
      <c r="AB45" s="22">
        <f>SUM(Z45,AA45)</f>
        <v>0.06213194444444444</v>
      </c>
      <c r="AC45" s="10">
        <f>AB45-$AB$45</f>
        <v>0</v>
      </c>
      <c r="AD45" s="20"/>
    </row>
    <row r="46" spans="1:30" s="35" customFormat="1" ht="18" customHeight="1">
      <c r="A46" s="27">
        <v>2</v>
      </c>
      <c r="B46" s="27">
        <v>57</v>
      </c>
      <c r="C46" s="28" t="s">
        <v>100</v>
      </c>
      <c r="D46" s="29" t="s">
        <v>101</v>
      </c>
      <c r="E46" s="30" t="s">
        <v>143</v>
      </c>
      <c r="F46" s="27" t="s">
        <v>107</v>
      </c>
      <c r="G46" s="31">
        <v>0.004476851851851852</v>
      </c>
      <c r="H46" s="31">
        <v>0.006666666666666667</v>
      </c>
      <c r="I46" s="31">
        <v>0.0025902777777777777</v>
      </c>
      <c r="J46" s="31">
        <v>0.012462962962962962</v>
      </c>
      <c r="K46" s="31"/>
      <c r="L46" s="31">
        <v>0.0010474537037037037</v>
      </c>
      <c r="M46" s="31">
        <v>0.0070729166666666675</v>
      </c>
      <c r="N46" s="33">
        <f>SUM(G46:M46)</f>
        <v>0.03431712962962963</v>
      </c>
      <c r="O46" s="37"/>
      <c r="P46" s="33">
        <f>SUM(N46,O46)</f>
        <v>0.03431712962962963</v>
      </c>
      <c r="Q46" s="31">
        <v>0.0010219907407407406</v>
      </c>
      <c r="R46" s="31">
        <v>0.007440972222222223</v>
      </c>
      <c r="S46" s="31">
        <v>0.0010208333333333334</v>
      </c>
      <c r="T46" s="31">
        <v>0.007383101851851852</v>
      </c>
      <c r="U46" s="31">
        <v>0.002724537037037037</v>
      </c>
      <c r="V46" s="31">
        <v>0.013629629629629629</v>
      </c>
      <c r="W46" s="33">
        <f>SUM(Q46:V46)</f>
        <v>0.033221064814814814</v>
      </c>
      <c r="X46" s="37"/>
      <c r="Y46" s="33">
        <f>SUM(W46,X46)</f>
        <v>0.033221064814814814</v>
      </c>
      <c r="Z46" s="32">
        <f>SUM(N46,W46)</f>
        <v>0.06753819444444445</v>
      </c>
      <c r="AA46" s="37"/>
      <c r="AB46" s="32">
        <f>SUM(Z46,AA46)</f>
        <v>0.06753819444444445</v>
      </c>
      <c r="AC46" s="33">
        <f>AB46-$AB$45</f>
        <v>0.005406250000000008</v>
      </c>
      <c r="AD46" s="34"/>
    </row>
    <row r="47" spans="1:30" s="21" customFormat="1" ht="18" customHeight="1">
      <c r="A47" s="18"/>
      <c r="B47" s="18">
        <v>58</v>
      </c>
      <c r="C47" s="23" t="s">
        <v>102</v>
      </c>
      <c r="D47" s="19" t="s">
        <v>103</v>
      </c>
      <c r="E47" s="25" t="s">
        <v>144</v>
      </c>
      <c r="F47" s="18" t="s">
        <v>107</v>
      </c>
      <c r="G47" s="26">
        <v>0.004380787037037037</v>
      </c>
      <c r="H47" s="26">
        <v>0.0069641203703703705</v>
      </c>
      <c r="I47" s="26">
        <v>0.002451388888888889</v>
      </c>
      <c r="J47" s="26">
        <v>0.01211689814814815</v>
      </c>
      <c r="K47" s="26"/>
      <c r="L47" s="26">
        <v>0.000986111111111111</v>
      </c>
      <c r="M47" s="10" t="s">
        <v>12</v>
      </c>
      <c r="N47" s="10"/>
      <c r="O47" s="36"/>
      <c r="P47" s="10"/>
      <c r="Q47" s="26">
        <v>0.0011041666666666667</v>
      </c>
      <c r="R47" s="26">
        <v>0.007512731481481481</v>
      </c>
      <c r="S47" s="26">
        <v>0.0012372685185185186</v>
      </c>
      <c r="T47" s="26">
        <v>0.007572916666666666</v>
      </c>
      <c r="U47" s="26">
        <v>0.0025787037037037037</v>
      </c>
      <c r="V47" s="26">
        <v>0.014576388888888889</v>
      </c>
      <c r="W47" s="10">
        <f>SUM(Q47:V47)</f>
        <v>0.034582175925925926</v>
      </c>
      <c r="X47" s="36"/>
      <c r="Y47" s="10">
        <f>SUM(W47,X47)</f>
        <v>0.034582175925925926</v>
      </c>
      <c r="Z47" s="10" t="s">
        <v>12</v>
      </c>
      <c r="AA47" s="36"/>
      <c r="AB47" s="10" t="s">
        <v>12</v>
      </c>
      <c r="AC47" s="10"/>
      <c r="AD47" s="20"/>
    </row>
    <row r="48" spans="1:30" s="35" customFormat="1" ht="18" customHeight="1">
      <c r="A48" s="27"/>
      <c r="B48" s="27">
        <v>56</v>
      </c>
      <c r="C48" s="28" t="s">
        <v>98</v>
      </c>
      <c r="D48" s="29" t="s">
        <v>99</v>
      </c>
      <c r="E48" s="30" t="s">
        <v>142</v>
      </c>
      <c r="F48" s="27" t="s">
        <v>107</v>
      </c>
      <c r="G48" s="31">
        <v>0.004145833333333333</v>
      </c>
      <c r="H48" s="31">
        <v>0.006038194444444444</v>
      </c>
      <c r="I48" s="31">
        <v>0.002341435185185185</v>
      </c>
      <c r="J48" s="31">
        <v>0.011790509259259258</v>
      </c>
      <c r="K48" s="31"/>
      <c r="L48" s="31">
        <v>0.0009375</v>
      </c>
      <c r="M48" s="31">
        <v>0.006858796296296297</v>
      </c>
      <c r="N48" s="33">
        <f>SUM(G48:M48)</f>
        <v>0.03211226851851852</v>
      </c>
      <c r="O48" s="37"/>
      <c r="P48" s="33">
        <f>SUM(N48,O48)</f>
        <v>0.03211226851851852</v>
      </c>
      <c r="Q48" s="31">
        <v>0.0009305555555555555</v>
      </c>
      <c r="R48" s="31">
        <v>0.006818287037037037</v>
      </c>
      <c r="S48" s="31">
        <v>0.0009432870370370371</v>
      </c>
      <c r="T48" s="33" t="s">
        <v>12</v>
      </c>
      <c r="U48" s="31"/>
      <c r="V48" s="31"/>
      <c r="W48" s="33"/>
      <c r="X48" s="37"/>
      <c r="Y48" s="33"/>
      <c r="Z48" s="33" t="s">
        <v>12</v>
      </c>
      <c r="AA48" s="37"/>
      <c r="AB48" s="33" t="s">
        <v>12</v>
      </c>
      <c r="AC48" s="33"/>
      <c r="AD48" s="34"/>
    </row>
    <row r="49" spans="1:29" ht="14.25">
      <c r="A49" s="16"/>
      <c r="B49" s="16"/>
      <c r="C49" s="17"/>
      <c r="D49" s="16"/>
      <c r="E49" s="17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</sheetData>
  <mergeCells count="12">
    <mergeCell ref="AC2:AC4"/>
    <mergeCell ref="E2:E4"/>
    <mergeCell ref="F2:F4"/>
    <mergeCell ref="N2:P3"/>
    <mergeCell ref="G2:M3"/>
    <mergeCell ref="Q2:V3"/>
    <mergeCell ref="W2:Y3"/>
    <mergeCell ref="Z2:AB3"/>
    <mergeCell ref="A2:A4"/>
    <mergeCell ref="B2:B4"/>
    <mergeCell ref="C2:C4"/>
    <mergeCell ref="D2:D4"/>
  </mergeCells>
  <conditionalFormatting sqref="O5:O48 X5:X26 X28:X40 X42:X48">
    <cfRule type="cellIs" priority="1" dxfId="0" operator="equal" stopIfTrue="1">
      <formula>0</formula>
    </cfRule>
  </conditionalFormatting>
  <dataValidations count="1">
    <dataValidation allowBlank="1" showInputMessage="1" showErrorMessage="1" imeMode="hiragana" sqref="D5:D48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tahira</cp:lastModifiedBy>
  <cp:lastPrinted>2005-09-19T05:33:33Z</cp:lastPrinted>
  <dcterms:created xsi:type="dcterms:W3CDTF">2003-04-10T03:04:44Z</dcterms:created>
  <dcterms:modified xsi:type="dcterms:W3CDTF">2005-09-20T02:41:30Z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