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10635" activeTab="0"/>
  </bookViews>
  <sheets>
    <sheet name="速報" sheetId="1" r:id="rId1"/>
    <sheet name="ペナルティ" sheetId="2" r:id="rId2"/>
  </sheets>
  <definedNames>
    <definedName name="_xlnm._FilterDatabase" localSheetId="0" hidden="1">'速報'!$A$4:$AI$52</definedName>
    <definedName name="_xlnm.Print_Area" localSheetId="0">'速報'!$A$1:$AE$52</definedName>
  </definedNames>
  <calcPr fullCalcOnLoad="1"/>
</workbook>
</file>

<file path=xl/sharedStrings.xml><?xml version="1.0" encoding="utf-8"?>
<sst xmlns="http://schemas.openxmlformats.org/spreadsheetml/2006/main" count="273" uniqueCount="189">
  <si>
    <t>SS3</t>
  </si>
  <si>
    <t>Class
Position</t>
  </si>
  <si>
    <t>Car No.</t>
  </si>
  <si>
    <t>Driver</t>
  </si>
  <si>
    <t>Co-driver</t>
  </si>
  <si>
    <t>Vehicle</t>
  </si>
  <si>
    <t>Class</t>
  </si>
  <si>
    <t>RallyTotal</t>
  </si>
  <si>
    <t>Ｄｉｆｆｅｒｅｎｃｅ from leader</t>
  </si>
  <si>
    <t>SS1</t>
  </si>
  <si>
    <t>SS2</t>
  </si>
  <si>
    <t>SS Time</t>
  </si>
  <si>
    <t>Penalty</t>
  </si>
  <si>
    <t>Total</t>
  </si>
  <si>
    <t>Overall
Position</t>
  </si>
  <si>
    <t>Day 1</t>
  </si>
  <si>
    <t>Day 1Total</t>
  </si>
  <si>
    <t>Day 2</t>
  </si>
  <si>
    <t>Day 2Total</t>
  </si>
  <si>
    <t>Retired</t>
  </si>
  <si>
    <t>SS4</t>
  </si>
  <si>
    <t>SS5</t>
  </si>
  <si>
    <r>
      <t xml:space="preserve">Ｄｉｆｆｅｒｅｎｃｅ from </t>
    </r>
    <r>
      <rPr>
        <sz val="11"/>
        <rFont val="ＭＳ Ｐゴシック"/>
        <family val="3"/>
      </rPr>
      <t>previous position</t>
    </r>
  </si>
  <si>
    <t>day1</t>
  </si>
  <si>
    <t>day2</t>
  </si>
  <si>
    <t>total</t>
  </si>
  <si>
    <t>class</t>
  </si>
  <si>
    <t>total
point</t>
  </si>
  <si>
    <t>SS8</t>
  </si>
  <si>
    <t>Class
DayPoint</t>
  </si>
  <si>
    <t>Class
Daypoint</t>
  </si>
  <si>
    <t>SS11</t>
  </si>
  <si>
    <t>SS9</t>
  </si>
  <si>
    <t>SS10</t>
  </si>
  <si>
    <t>-</t>
  </si>
  <si>
    <t>Final Classification　新城ラリー2012（round9）</t>
  </si>
  <si>
    <t>SS6</t>
  </si>
  <si>
    <t>SS7</t>
  </si>
  <si>
    <t>勝田　範彦</t>
  </si>
  <si>
    <t>足立さやか</t>
  </si>
  <si>
    <t>ラック名スバルSTIDLインプレッサ</t>
  </si>
  <si>
    <t>JN-4</t>
  </si>
  <si>
    <t>石田　正史</t>
  </si>
  <si>
    <t>宮城　孝仁</t>
  </si>
  <si>
    <t>DL TEIN MARCHE ランサー</t>
  </si>
  <si>
    <t>柳澤  宏至</t>
  </si>
  <si>
    <t>中原　祥雅</t>
  </si>
  <si>
    <t>CUSCO　ADVAN　WRX-STI</t>
  </si>
  <si>
    <t>高山　　仁</t>
  </si>
  <si>
    <t>河野　洋志</t>
  </si>
  <si>
    <t>DL☆OF☆レイルCL☆ハセプロランサー</t>
  </si>
  <si>
    <t>田邉　　亘</t>
  </si>
  <si>
    <t>黒木　崇史</t>
  </si>
  <si>
    <t>DL國盛ランサー</t>
  </si>
  <si>
    <t>大西　康弘</t>
  </si>
  <si>
    <t>市野　　諮</t>
  </si>
  <si>
    <t>ADVANPIAA大西ランサー</t>
  </si>
  <si>
    <t>堀田　　信</t>
  </si>
  <si>
    <t>馬場　雄一</t>
  </si>
  <si>
    <t>DL TAKEGOOD itzz ランサー</t>
  </si>
  <si>
    <t>徳尾慶太郎</t>
  </si>
  <si>
    <t>枝光　展義</t>
  </si>
  <si>
    <t>クスコDLItzzフォルテックランサー</t>
  </si>
  <si>
    <t>中井　育真</t>
  </si>
  <si>
    <t>馬瀬　耕平</t>
  </si>
  <si>
    <t>NCRP DL こく甘みかんインプレッサ</t>
  </si>
  <si>
    <t>徳能　大輔</t>
  </si>
  <si>
    <t>内田　園美</t>
  </si>
  <si>
    <t>樋口鍼灸院インプレッサ</t>
  </si>
  <si>
    <t>阪口　知洋</t>
  </si>
  <si>
    <t>魚谷　和馬</t>
  </si>
  <si>
    <t>DL!OSAMU!ランサー!CLbrk!</t>
  </si>
  <si>
    <t>福永　　修</t>
  </si>
  <si>
    <t>奥村　久継</t>
  </si>
  <si>
    <t>ハセプロCL☆DLインプレッサSTI</t>
  </si>
  <si>
    <t>杉村  哲郎</t>
  </si>
  <si>
    <t>立久井和子</t>
  </si>
  <si>
    <t>ITZZ☆DL☆KYB☆WAKOS☆LFインプレッサ</t>
  </si>
  <si>
    <t>奴田原文雄</t>
  </si>
  <si>
    <t>佐藤　忠宜</t>
  </si>
  <si>
    <t>ADVAN-PIAAランサー</t>
  </si>
  <si>
    <t>明治慎太郎</t>
  </si>
  <si>
    <t>加勢　直毅</t>
  </si>
  <si>
    <t>CUSCO ADVAN LANCER</t>
  </si>
  <si>
    <t>吉澤　　誠</t>
  </si>
  <si>
    <t>高柳　光博</t>
  </si>
  <si>
    <t>三菱ランサー</t>
  </si>
  <si>
    <t>山口　清司</t>
  </si>
  <si>
    <t>島津　雅彦</t>
  </si>
  <si>
    <t>エナペタルADVAN久與レビン</t>
  </si>
  <si>
    <t>JN-3</t>
  </si>
  <si>
    <t xml:space="preserve">眞貝  知志 </t>
  </si>
  <si>
    <t xml:space="preserve">田中  直哉 </t>
  </si>
  <si>
    <t>メロンブックスDLテインBRIGインテ</t>
  </si>
  <si>
    <t>三好　秀昌</t>
  </si>
  <si>
    <t>保井　隆宏</t>
  </si>
  <si>
    <t>CUSCO ADVAN 86</t>
  </si>
  <si>
    <t>粟津原　豊</t>
  </si>
  <si>
    <t>高橋　昭彦</t>
  </si>
  <si>
    <t>ベストカーウイズモンスター86</t>
  </si>
  <si>
    <t>濱井　義郎</t>
  </si>
  <si>
    <t>石田　一輝</t>
  </si>
  <si>
    <t>BRIG/DL/Raschインテグラ</t>
  </si>
  <si>
    <t>松本　琢史</t>
  </si>
  <si>
    <t>石田　裕一</t>
  </si>
  <si>
    <t>ADVAN･elf･CSSP･LOTUS</t>
  </si>
  <si>
    <t>曽根　崇仁</t>
  </si>
  <si>
    <t>桝谷　智彦</t>
  </si>
  <si>
    <t>BPF☆SPM☆DL☆インギングセリカ</t>
  </si>
  <si>
    <t>鈴木　　尚</t>
  </si>
  <si>
    <t>山岸　典将</t>
  </si>
  <si>
    <t>高崎くす子・DUNLOP・サトリアネオ</t>
  </si>
  <si>
    <t>平山十四郎</t>
  </si>
  <si>
    <t>柿本登志雄</t>
  </si>
  <si>
    <t>DXL☆ADVAN☆櫻加藤瓦床次西日本インテグラ</t>
  </si>
  <si>
    <t>村田　康介</t>
  </si>
  <si>
    <t>平山　真理</t>
  </si>
  <si>
    <t>EXCEDY☆DL☆BOOBOWブーンX4</t>
  </si>
  <si>
    <t>筒井　克彦</t>
  </si>
  <si>
    <t>永山　聡一郎</t>
  </si>
  <si>
    <t>マッハ号ダンロップS2000</t>
  </si>
  <si>
    <t>加納　武彦</t>
  </si>
  <si>
    <t>萠抜　浩史</t>
  </si>
  <si>
    <t>ALEX・KYB・BRIG・ADVANインテグラ</t>
  </si>
  <si>
    <t>勝田　貴元</t>
  </si>
  <si>
    <t>北田　稔</t>
  </si>
  <si>
    <t>GAZ00ラック86</t>
  </si>
  <si>
    <t>長谷川智秀</t>
  </si>
  <si>
    <t>内藤　修一</t>
  </si>
  <si>
    <t>マジカルカーボン　ハセプロTOYOTA86</t>
  </si>
  <si>
    <t>哀川　　翔</t>
  </si>
  <si>
    <t>安東　貞敏</t>
  </si>
  <si>
    <t>TEAMSHOW ADVAN トヨタ86</t>
  </si>
  <si>
    <t>小橋　正典</t>
  </si>
  <si>
    <t>鈴木　　裕</t>
  </si>
  <si>
    <t>天野　智之</t>
  </si>
  <si>
    <t>井上裕紀子</t>
  </si>
  <si>
    <t>豊田自動織機･ラック･DLヴィッツG's</t>
  </si>
  <si>
    <t>JN-2</t>
  </si>
  <si>
    <t>岡田　孝一</t>
  </si>
  <si>
    <t>漆戸あゆみ</t>
  </si>
  <si>
    <t>キーストーンナビゲーターDLワンズデミオ</t>
  </si>
  <si>
    <t>加藤　辰弥</t>
  </si>
  <si>
    <t>西江　浩和</t>
  </si>
  <si>
    <t>エムスポーツ☆DASHデミオ2</t>
  </si>
  <si>
    <t>高橋　悟志</t>
  </si>
  <si>
    <t>箕作　裕子</t>
  </si>
  <si>
    <t>ミツバWMDLラックマジカヴィッツ</t>
  </si>
  <si>
    <t>唐釜真一郎</t>
  </si>
  <si>
    <t>渡邉　駿毅</t>
  </si>
  <si>
    <t>エムスポーツ☆DASHデミオ1</t>
  </si>
  <si>
    <t>中西　昌人</t>
  </si>
  <si>
    <t>藤田めぐみ</t>
  </si>
  <si>
    <t>YHKYBWMマクゼスリズミックスイフト</t>
  </si>
  <si>
    <t>いとう　りな</t>
  </si>
  <si>
    <t>小泉　雅之</t>
  </si>
  <si>
    <t>エムスポーツ☆DASHデミオ3</t>
  </si>
  <si>
    <t>川名　　賢</t>
  </si>
  <si>
    <t>小坂　典嵩</t>
  </si>
  <si>
    <t>TEAMSHOW TAKUMI CRAFT ADVAN KYB Vitz</t>
  </si>
  <si>
    <t>青島　　巧</t>
  </si>
  <si>
    <t>園田　裕康</t>
  </si>
  <si>
    <t>BRIGADVANFIT</t>
  </si>
  <si>
    <t>島田　　章</t>
  </si>
  <si>
    <t>高木　芽意</t>
  </si>
  <si>
    <t>テイクス・ワコーズ・デミオ</t>
  </si>
  <si>
    <t>小泉　　茂</t>
  </si>
  <si>
    <t>小泉　由起</t>
  </si>
  <si>
    <t>TG厚木OKU安斉自工ADVANマーチ</t>
  </si>
  <si>
    <t>JN-1</t>
  </si>
  <si>
    <t>松岡　竜也</t>
  </si>
  <si>
    <t>縄田　幸裕</t>
  </si>
  <si>
    <t>KEY-BEAUTY．ナカガワロードサービス．ストリーア</t>
  </si>
  <si>
    <t>篠原　正行</t>
  </si>
  <si>
    <t>北川　紗衣</t>
  </si>
  <si>
    <t>ヨコハマBRIG、keepストーリアX4</t>
  </si>
  <si>
    <t>山口　貴利</t>
  </si>
  <si>
    <t>山田真記子</t>
  </si>
  <si>
    <t>DL☆itzz☆BOOBOWストーリア</t>
  </si>
  <si>
    <t>鷲尾　俊一</t>
  </si>
  <si>
    <t>鈴木　隆司</t>
  </si>
  <si>
    <t>ワコーズKYB・DLベストワークストーリア</t>
  </si>
  <si>
    <t>小野　修二</t>
  </si>
  <si>
    <t>畑中　亮治</t>
  </si>
  <si>
    <t>とよえ＆NS-E☆NRSマーチ　RJ</t>
  </si>
  <si>
    <t>R</t>
  </si>
  <si>
    <t>DNS</t>
  </si>
  <si>
    <t/>
  </si>
  <si>
    <t>福永　　修 1:00  tc2
杉村  哲郎 1:20  ss11
松本　琢史 0:10  day1
唐釜真一郎 0:10  dat1
山口　貴利 0:10  ss11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</si>
</sst>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h:m:ss.0"/>
    <numFmt numFmtId="186" formatCode="#,##0_ "/>
    <numFmt numFmtId="187" formatCode="ss.0"/>
    <numFmt numFmtId="188" formatCode="[&lt;100]#0.0;[&lt;10000]#0&quot;:&quot;00.0;0&quot;:&quot;00&quot;:&quot;00.0"/>
    <numFmt numFmtId="189" formatCode="s.0"/>
    <numFmt numFmtId="190" formatCode="#,##0;&quot;△ &quot;#,##0;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0" fillId="24" borderId="11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183" fontId="0" fillId="24" borderId="11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0" fillId="24" borderId="11" xfId="0" applyNumberFormat="1" applyFont="1" applyFill="1" applyBorder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86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 shrinkToFit="1"/>
      <protection locked="0"/>
    </xf>
    <xf numFmtId="186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vertical="center"/>
    </xf>
    <xf numFmtId="183" fontId="5" fillId="0" borderId="13" xfId="0" applyNumberFormat="1" applyFont="1" applyFill="1" applyBorder="1" applyAlignment="1">
      <alignment horizontal="center" vertical="center"/>
    </xf>
    <xf numFmtId="181" fontId="5" fillId="0" borderId="1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184" fontId="5" fillId="0" borderId="13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4" borderId="13" xfId="0" applyNumberForma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0" fillId="24" borderId="13" xfId="0" applyNumberFormat="1" applyFill="1" applyBorder="1" applyAlignment="1">
      <alignment horizontal="center" vertical="center" wrapText="1"/>
    </xf>
    <xf numFmtId="190" fontId="4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13" xfId="0" applyFont="1" applyFill="1" applyBorder="1" applyAlignment="1" applyProtection="1">
      <alignment horizontal="left" vertical="center" shrinkToFit="1"/>
      <protection locked="0"/>
    </xf>
    <xf numFmtId="184" fontId="0" fillId="0" borderId="0" xfId="0" applyNumberFormat="1" applyFont="1" applyFill="1" applyBorder="1" applyAlignment="1">
      <alignment horizontal="center" vertical="center"/>
    </xf>
    <xf numFmtId="184" fontId="0" fillId="24" borderId="11" xfId="0" applyNumberFormat="1" applyFont="1" applyFill="1" applyBorder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7" borderId="15" xfId="0" applyNumberFormat="1" applyFont="1" applyFill="1" applyBorder="1" applyAlignment="1">
      <alignment horizontal="center" vertical="center"/>
    </xf>
    <xf numFmtId="0" fontId="0" fillId="7" borderId="16" xfId="0" applyNumberFormat="1" applyFont="1" applyFill="1" applyBorder="1" applyAlignment="1">
      <alignment horizontal="center" vertical="center"/>
    </xf>
    <xf numFmtId="0" fontId="0" fillId="7" borderId="17" xfId="0" applyNumberFormat="1" applyFont="1" applyFill="1" applyBorder="1" applyAlignment="1">
      <alignment horizontal="center" vertical="center"/>
    </xf>
    <xf numFmtId="0" fontId="0" fillId="7" borderId="10" xfId="0" applyNumberFormat="1" applyFont="1" applyFill="1" applyBorder="1" applyAlignment="1">
      <alignment horizontal="center" vertical="center"/>
    </xf>
    <xf numFmtId="0" fontId="0" fillId="7" borderId="12" xfId="0" applyNumberFormat="1" applyFont="1" applyFill="1" applyBorder="1" applyAlignment="1">
      <alignment horizontal="center" vertical="center"/>
    </xf>
    <xf numFmtId="0" fontId="0" fillId="7" borderId="18" xfId="0" applyNumberFormat="1" applyFont="1" applyFill="1" applyBorder="1" applyAlignment="1">
      <alignment horizontal="center" vertical="center"/>
    </xf>
    <xf numFmtId="0" fontId="0" fillId="25" borderId="11" xfId="0" applyNumberFormat="1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25" borderId="11" xfId="0" applyNumberForma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4"/>
  <sheetViews>
    <sheetView tabSelected="1" view="pageBreakPreview" zoomScale="70" zoomScaleNormal="75" zoomScaleSheetLayoutView="7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5" sqref="A5"/>
    </sheetView>
  </sheetViews>
  <sheetFormatPr defaultColWidth="9.00390625" defaultRowHeight="13.5"/>
  <cols>
    <col min="1" max="2" width="8.00390625" style="15" customWidth="1"/>
    <col min="3" max="3" width="5.00390625" style="15" customWidth="1"/>
    <col min="4" max="4" width="15.625" style="17" customWidth="1"/>
    <col min="5" max="5" width="15.625" style="15" customWidth="1"/>
    <col min="6" max="6" width="41.75390625" style="17" customWidth="1"/>
    <col min="7" max="7" width="9.00390625" style="15" customWidth="1"/>
    <col min="8" max="12" width="12.25390625" style="15" customWidth="1"/>
    <col min="13" max="13" width="12.25390625" style="45" customWidth="1"/>
    <col min="14" max="14" width="12.25390625" style="16" customWidth="1"/>
    <col min="15" max="15" width="12.25390625" style="45" customWidth="1"/>
    <col min="16" max="22" width="12.25390625" style="15" customWidth="1"/>
    <col min="23" max="23" width="12.25390625" style="45" customWidth="1"/>
    <col min="24" max="24" width="12.25390625" style="16" customWidth="1"/>
    <col min="25" max="25" width="12.25390625" style="45" customWidth="1"/>
    <col min="26" max="26" width="12.25390625" style="15" customWidth="1"/>
    <col min="27" max="27" width="12.25390625" style="20" customWidth="1"/>
    <col min="28" max="28" width="12.25390625" style="15" customWidth="1"/>
    <col min="29" max="29" width="12.25390625" style="20" customWidth="1"/>
    <col min="30" max="31" width="13.625" style="15" customWidth="1"/>
    <col min="32" max="35" width="9.00390625" style="15" customWidth="1"/>
    <col min="36" max="16384" width="9.00390625" style="17" customWidth="1"/>
  </cols>
  <sheetData>
    <row r="1" spans="1:35" s="9" customFormat="1" ht="24" customHeight="1">
      <c r="A1" s="32" t="s">
        <v>35</v>
      </c>
      <c r="B1" s="1"/>
      <c r="C1" s="3"/>
      <c r="D1" s="2"/>
      <c r="E1" s="3"/>
      <c r="F1" s="4"/>
      <c r="G1" s="5"/>
      <c r="H1" s="5"/>
      <c r="I1" s="5"/>
      <c r="J1" s="5"/>
      <c r="K1" s="5"/>
      <c r="L1" s="5"/>
      <c r="M1" s="43"/>
      <c r="N1" s="7"/>
      <c r="O1" s="43"/>
      <c r="P1" s="6"/>
      <c r="Q1" s="5"/>
      <c r="R1" s="5"/>
      <c r="S1" s="5"/>
      <c r="T1" s="5"/>
      <c r="U1" s="5"/>
      <c r="V1" s="5"/>
      <c r="W1" s="43"/>
      <c r="X1" s="7"/>
      <c r="Y1" s="43"/>
      <c r="Z1" s="6"/>
      <c r="AA1" s="18"/>
      <c r="AB1" s="6"/>
      <c r="AC1" s="18"/>
      <c r="AD1" s="8"/>
      <c r="AE1" s="8"/>
      <c r="AF1" s="6"/>
      <c r="AG1" s="6"/>
      <c r="AH1" s="6"/>
      <c r="AI1" s="6"/>
    </row>
    <row r="2" spans="1:35" s="9" customFormat="1" ht="14.25" customHeight="1">
      <c r="A2" s="46" t="s">
        <v>14</v>
      </c>
      <c r="B2" s="46" t="s">
        <v>1</v>
      </c>
      <c r="C2" s="46" t="s">
        <v>2</v>
      </c>
      <c r="D2" s="48" t="s">
        <v>3</v>
      </c>
      <c r="E2" s="48" t="s">
        <v>4</v>
      </c>
      <c r="F2" s="48" t="s">
        <v>5</v>
      </c>
      <c r="G2" s="48" t="s">
        <v>6</v>
      </c>
      <c r="H2" s="50" t="s">
        <v>15</v>
      </c>
      <c r="I2" s="51"/>
      <c r="J2" s="51"/>
      <c r="K2" s="51"/>
      <c r="L2" s="51"/>
      <c r="M2" s="50" t="s">
        <v>16</v>
      </c>
      <c r="N2" s="51"/>
      <c r="O2" s="51"/>
      <c r="P2" s="51"/>
      <c r="Q2" s="50" t="s">
        <v>17</v>
      </c>
      <c r="R2" s="51"/>
      <c r="S2" s="51"/>
      <c r="T2" s="51"/>
      <c r="U2" s="51"/>
      <c r="V2" s="51"/>
      <c r="W2" s="50" t="s">
        <v>18</v>
      </c>
      <c r="X2" s="51"/>
      <c r="Y2" s="51"/>
      <c r="Z2" s="51"/>
      <c r="AA2" s="50" t="s">
        <v>7</v>
      </c>
      <c r="AB2" s="51"/>
      <c r="AC2" s="54"/>
      <c r="AD2" s="56" t="s">
        <v>8</v>
      </c>
      <c r="AE2" s="64" t="s">
        <v>22</v>
      </c>
      <c r="AF2" s="58" t="s">
        <v>26</v>
      </c>
      <c r="AG2" s="59"/>
      <c r="AH2" s="59"/>
      <c r="AI2" s="60"/>
    </row>
    <row r="3" spans="1:35" s="9" customFormat="1" ht="13.5">
      <c r="A3" s="47"/>
      <c r="B3" s="47"/>
      <c r="C3" s="47"/>
      <c r="D3" s="49"/>
      <c r="E3" s="49"/>
      <c r="F3" s="49"/>
      <c r="G3" s="49"/>
      <c r="H3" s="52"/>
      <c r="I3" s="53"/>
      <c r="J3" s="53"/>
      <c r="K3" s="53"/>
      <c r="L3" s="53"/>
      <c r="M3" s="52"/>
      <c r="N3" s="53"/>
      <c r="O3" s="53"/>
      <c r="P3" s="53"/>
      <c r="Q3" s="52"/>
      <c r="R3" s="53"/>
      <c r="S3" s="53"/>
      <c r="T3" s="53"/>
      <c r="U3" s="53"/>
      <c r="V3" s="53"/>
      <c r="W3" s="52"/>
      <c r="X3" s="53"/>
      <c r="Y3" s="53"/>
      <c r="Z3" s="53"/>
      <c r="AA3" s="52"/>
      <c r="AB3" s="53"/>
      <c r="AC3" s="55"/>
      <c r="AD3" s="57"/>
      <c r="AE3" s="57"/>
      <c r="AF3" s="61"/>
      <c r="AG3" s="62"/>
      <c r="AH3" s="62"/>
      <c r="AI3" s="63"/>
    </row>
    <row r="4" spans="1:35" s="14" customFormat="1" ht="33.75" customHeight="1">
      <c r="A4" s="47"/>
      <c r="B4" s="47"/>
      <c r="C4" s="47"/>
      <c r="D4" s="49"/>
      <c r="E4" s="49"/>
      <c r="F4" s="49"/>
      <c r="G4" s="49"/>
      <c r="H4" s="11" t="s">
        <v>9</v>
      </c>
      <c r="I4" s="12" t="s">
        <v>10</v>
      </c>
      <c r="J4" s="11" t="s">
        <v>0</v>
      </c>
      <c r="K4" s="12" t="s">
        <v>20</v>
      </c>
      <c r="L4" s="11" t="s">
        <v>21</v>
      </c>
      <c r="M4" s="44" t="s">
        <v>11</v>
      </c>
      <c r="N4" s="13" t="s">
        <v>12</v>
      </c>
      <c r="O4" s="44" t="s">
        <v>13</v>
      </c>
      <c r="P4" s="35" t="s">
        <v>29</v>
      </c>
      <c r="Q4" s="34" t="s">
        <v>36</v>
      </c>
      <c r="R4" s="34" t="s">
        <v>37</v>
      </c>
      <c r="S4" s="34" t="s">
        <v>28</v>
      </c>
      <c r="T4" s="34" t="s">
        <v>32</v>
      </c>
      <c r="U4" s="34" t="s">
        <v>33</v>
      </c>
      <c r="V4" s="34" t="s">
        <v>31</v>
      </c>
      <c r="W4" s="44" t="s">
        <v>11</v>
      </c>
      <c r="X4" s="13" t="s">
        <v>12</v>
      </c>
      <c r="Y4" s="44" t="s">
        <v>13</v>
      </c>
      <c r="Z4" s="35" t="s">
        <v>30</v>
      </c>
      <c r="AA4" s="19" t="s">
        <v>11</v>
      </c>
      <c r="AB4" s="10" t="s">
        <v>12</v>
      </c>
      <c r="AC4" s="19" t="s">
        <v>13</v>
      </c>
      <c r="AD4" s="57"/>
      <c r="AE4" s="57"/>
      <c r="AF4" s="37" t="s">
        <v>23</v>
      </c>
      <c r="AG4" s="37" t="s">
        <v>24</v>
      </c>
      <c r="AH4" s="39" t="s">
        <v>25</v>
      </c>
      <c r="AI4" s="39" t="s">
        <v>27</v>
      </c>
    </row>
    <row r="5" spans="1:35" s="29" customFormat="1" ht="19.5" customHeight="1">
      <c r="A5" s="28">
        <v>1</v>
      </c>
      <c r="B5" s="28">
        <v>1</v>
      </c>
      <c r="C5" s="21">
        <v>1</v>
      </c>
      <c r="D5" s="22" t="s">
        <v>38</v>
      </c>
      <c r="E5" s="23" t="s">
        <v>39</v>
      </c>
      <c r="F5" s="41" t="s">
        <v>40</v>
      </c>
      <c r="G5" s="25" t="s">
        <v>41</v>
      </c>
      <c r="H5" s="31">
        <v>0.007596064814814815</v>
      </c>
      <c r="I5" s="31">
        <v>0.0028680555555555555</v>
      </c>
      <c r="J5" s="31">
        <v>0.002438657407407407</v>
      </c>
      <c r="K5" s="31">
        <v>0.011896990740740741</v>
      </c>
      <c r="L5" s="31">
        <v>0.002446759259259259</v>
      </c>
      <c r="M5" s="31">
        <f aca="true" t="shared" si="0" ref="M5:M40">SUM(H5:L5)</f>
        <v>0.02724652777777778</v>
      </c>
      <c r="N5" s="30"/>
      <c r="O5" s="31">
        <f aca="true" t="shared" si="1" ref="O5:O40">SUM(M5,N5)</f>
        <v>0.02724652777777778</v>
      </c>
      <c r="P5" s="28">
        <v>3</v>
      </c>
      <c r="Q5" s="31">
        <v>0.004753472222222222</v>
      </c>
      <c r="R5" s="31">
        <v>0.0015729166666666667</v>
      </c>
      <c r="S5" s="31">
        <v>0.0014351851851851854</v>
      </c>
      <c r="T5" s="31">
        <v>0.004707175925925926</v>
      </c>
      <c r="U5" s="31">
        <v>0.00158912037037037</v>
      </c>
      <c r="V5" s="31">
        <v>0.001423611111111111</v>
      </c>
      <c r="W5" s="31">
        <f aca="true" t="shared" si="2" ref="W5:W39">SUM(Q5:V5)</f>
        <v>0.015481481481481481</v>
      </c>
      <c r="X5" s="30"/>
      <c r="Y5" s="31">
        <f aca="true" t="shared" si="3" ref="Y5:Y39">SUM(W5,X5)</f>
        <v>0.015481481481481481</v>
      </c>
      <c r="Z5" s="28">
        <v>1</v>
      </c>
      <c r="AA5" s="33">
        <f aca="true" t="shared" si="4" ref="AA5:AA39">SUM(M5,W5)</f>
        <v>0.042728009259259264</v>
      </c>
      <c r="AB5" s="30"/>
      <c r="AC5" s="33">
        <f aca="true" t="shared" si="5" ref="AC5:AC39">SUM(AA5,AB5)</f>
        <v>0.042728009259259264</v>
      </c>
      <c r="AD5" s="31">
        <f aca="true" t="shared" si="6" ref="AD5:AD39">AC5-$AC$5</f>
        <v>0</v>
      </c>
      <c r="AE5" s="31" t="s">
        <v>34</v>
      </c>
      <c r="AF5" s="38">
        <f aca="true" t="shared" si="7" ref="AF5:AF52">P5</f>
        <v>3</v>
      </c>
      <c r="AG5" s="38">
        <f aca="true" t="shared" si="8" ref="AG5:AG52">Z5</f>
        <v>1</v>
      </c>
      <c r="AH5" s="38"/>
      <c r="AI5" s="40">
        <f aca="true" t="shared" si="9" ref="AI5:AI33">SUM(AF5:AH5)</f>
        <v>4</v>
      </c>
    </row>
    <row r="6" spans="1:35" s="29" customFormat="1" ht="19.5" customHeight="1">
      <c r="A6" s="28">
        <v>2</v>
      </c>
      <c r="B6" s="28">
        <v>2</v>
      </c>
      <c r="C6" s="21">
        <v>4</v>
      </c>
      <c r="D6" s="22" t="s">
        <v>42</v>
      </c>
      <c r="E6" s="23" t="s">
        <v>43</v>
      </c>
      <c r="F6" s="41" t="s">
        <v>44</v>
      </c>
      <c r="G6" s="25" t="s">
        <v>41</v>
      </c>
      <c r="H6" s="31">
        <v>0.0076076388888888895</v>
      </c>
      <c r="I6" s="31">
        <v>0.0028171296296296295</v>
      </c>
      <c r="J6" s="31">
        <v>0.002436342592592593</v>
      </c>
      <c r="K6" s="31">
        <v>0.012016203703703704</v>
      </c>
      <c r="L6" s="31">
        <v>0.0024675925925925924</v>
      </c>
      <c r="M6" s="31">
        <f t="shared" si="0"/>
        <v>0.027344907407407408</v>
      </c>
      <c r="N6" s="30"/>
      <c r="O6" s="31">
        <f t="shared" si="1"/>
        <v>0.027344907407407408</v>
      </c>
      <c r="P6" s="28">
        <v>2</v>
      </c>
      <c r="Q6" s="31">
        <v>0.00487962962962963</v>
      </c>
      <c r="R6" s="31">
        <v>0.0015775462962962963</v>
      </c>
      <c r="S6" s="31">
        <v>0.001423611111111111</v>
      </c>
      <c r="T6" s="31">
        <v>0.004783564814814815</v>
      </c>
      <c r="U6" s="31">
        <v>0.001565972222222222</v>
      </c>
      <c r="V6" s="31">
        <v>0.0014837962962962964</v>
      </c>
      <c r="W6" s="31">
        <f t="shared" si="2"/>
        <v>0.01571412037037037</v>
      </c>
      <c r="X6" s="30"/>
      <c r="Y6" s="31">
        <f t="shared" si="3"/>
        <v>0.01571412037037037</v>
      </c>
      <c r="Z6" s="28"/>
      <c r="AA6" s="33">
        <f t="shared" si="4"/>
        <v>0.04305902777777778</v>
      </c>
      <c r="AB6" s="30"/>
      <c r="AC6" s="33">
        <f t="shared" si="5"/>
        <v>0.04305902777777778</v>
      </c>
      <c r="AD6" s="31">
        <f t="shared" si="6"/>
        <v>0.0003310185185185152</v>
      </c>
      <c r="AE6" s="31">
        <f aca="true" t="shared" si="10" ref="AE6:AE39">AC6-AC5</f>
        <v>0.0003310185185185152</v>
      </c>
      <c r="AF6" s="38">
        <f t="shared" si="7"/>
        <v>2</v>
      </c>
      <c r="AG6" s="38">
        <f t="shared" si="8"/>
        <v>0</v>
      </c>
      <c r="AH6" s="38"/>
      <c r="AI6" s="40">
        <f t="shared" si="9"/>
        <v>2</v>
      </c>
    </row>
    <row r="7" spans="1:35" s="29" customFormat="1" ht="19.5" customHeight="1">
      <c r="A7" s="28">
        <v>3</v>
      </c>
      <c r="B7" s="28">
        <v>3</v>
      </c>
      <c r="C7" s="21">
        <v>3</v>
      </c>
      <c r="D7" s="22" t="s">
        <v>45</v>
      </c>
      <c r="E7" s="23" t="s">
        <v>46</v>
      </c>
      <c r="F7" s="41" t="s">
        <v>47</v>
      </c>
      <c r="G7" s="25" t="s">
        <v>41</v>
      </c>
      <c r="H7" s="31">
        <v>0.007694444444444445</v>
      </c>
      <c r="I7" s="31">
        <v>0.002872685185185185</v>
      </c>
      <c r="J7" s="31">
        <v>0.0024756944444444444</v>
      </c>
      <c r="K7" s="31">
        <v>0.012149305555555557</v>
      </c>
      <c r="L7" s="31">
        <v>0.0024722222222222224</v>
      </c>
      <c r="M7" s="31">
        <f t="shared" si="0"/>
        <v>0.027664351851851857</v>
      </c>
      <c r="N7" s="30"/>
      <c r="O7" s="31">
        <f t="shared" si="1"/>
        <v>0.027664351851851857</v>
      </c>
      <c r="P7" s="28"/>
      <c r="Q7" s="31">
        <v>0.0047789351851851855</v>
      </c>
      <c r="R7" s="31">
        <v>0.0015543981481481483</v>
      </c>
      <c r="S7" s="31">
        <v>0.001423611111111111</v>
      </c>
      <c r="T7" s="31">
        <v>0.004690972222222222</v>
      </c>
      <c r="U7" s="31">
        <v>0.0015335648148148149</v>
      </c>
      <c r="V7" s="31">
        <v>0.0014224537037037038</v>
      </c>
      <c r="W7" s="31">
        <f t="shared" si="2"/>
        <v>0.015403935185185184</v>
      </c>
      <c r="X7" s="30"/>
      <c r="Y7" s="31">
        <f t="shared" si="3"/>
        <v>0.015403935185185184</v>
      </c>
      <c r="Z7" s="28">
        <v>3</v>
      </c>
      <c r="AA7" s="33">
        <f t="shared" si="4"/>
        <v>0.04306828703703704</v>
      </c>
      <c r="AB7" s="30"/>
      <c r="AC7" s="33">
        <f t="shared" si="5"/>
        <v>0.04306828703703704</v>
      </c>
      <c r="AD7" s="31">
        <f t="shared" si="6"/>
        <v>0.0003402777777777727</v>
      </c>
      <c r="AE7" s="31">
        <f t="shared" si="10"/>
        <v>9.259259259257469E-06</v>
      </c>
      <c r="AF7" s="38">
        <f t="shared" si="7"/>
        <v>0</v>
      </c>
      <c r="AG7" s="38">
        <f t="shared" si="8"/>
        <v>3</v>
      </c>
      <c r="AH7" s="38"/>
      <c r="AI7" s="40">
        <f t="shared" si="9"/>
        <v>3</v>
      </c>
    </row>
    <row r="8" spans="1:35" s="29" customFormat="1" ht="19.5" customHeight="1">
      <c r="A8" s="28">
        <v>4</v>
      </c>
      <c r="B8" s="28">
        <v>4</v>
      </c>
      <c r="C8" s="21">
        <v>5</v>
      </c>
      <c r="D8" s="22" t="s">
        <v>48</v>
      </c>
      <c r="E8" s="23" t="s">
        <v>49</v>
      </c>
      <c r="F8" s="41" t="s">
        <v>50</v>
      </c>
      <c r="G8" s="25" t="s">
        <v>41</v>
      </c>
      <c r="H8" s="31">
        <v>0.007710648148148148</v>
      </c>
      <c r="I8" s="31">
        <v>0.002931712962962963</v>
      </c>
      <c r="J8" s="31">
        <v>0.0024571759259259256</v>
      </c>
      <c r="K8" s="31">
        <v>0.01225925925925926</v>
      </c>
      <c r="L8" s="31">
        <v>0.0025046296296296297</v>
      </c>
      <c r="M8" s="31">
        <f t="shared" si="0"/>
        <v>0.027863425925925927</v>
      </c>
      <c r="N8" s="30"/>
      <c r="O8" s="31">
        <f t="shared" si="1"/>
        <v>0.027863425925925927</v>
      </c>
      <c r="P8" s="28"/>
      <c r="Q8" s="31">
        <v>0.004782407407407408</v>
      </c>
      <c r="R8" s="31">
        <v>0.0015543981481481483</v>
      </c>
      <c r="S8" s="31">
        <v>0.001423611111111111</v>
      </c>
      <c r="T8" s="31">
        <v>0.0046770833333333334</v>
      </c>
      <c r="U8" s="31">
        <v>0.001542824074074074</v>
      </c>
      <c r="V8" s="31">
        <v>0.0014247685185185186</v>
      </c>
      <c r="W8" s="31">
        <f t="shared" si="2"/>
        <v>0.015405092592592593</v>
      </c>
      <c r="X8" s="30"/>
      <c r="Y8" s="31">
        <f t="shared" si="3"/>
        <v>0.015405092592592593</v>
      </c>
      <c r="Z8" s="28">
        <v>2</v>
      </c>
      <c r="AA8" s="33">
        <f t="shared" si="4"/>
        <v>0.04326851851851852</v>
      </c>
      <c r="AB8" s="30"/>
      <c r="AC8" s="33">
        <f t="shared" si="5"/>
        <v>0.04326851851851852</v>
      </c>
      <c r="AD8" s="31">
        <f t="shared" si="6"/>
        <v>0.0005405092592592545</v>
      </c>
      <c r="AE8" s="31">
        <f t="shared" si="10"/>
        <v>0.0002002314814814818</v>
      </c>
      <c r="AF8" s="38">
        <f t="shared" si="7"/>
        <v>0</v>
      </c>
      <c r="AG8" s="38">
        <f t="shared" si="8"/>
        <v>2</v>
      </c>
      <c r="AH8" s="38"/>
      <c r="AI8" s="40">
        <f t="shared" si="9"/>
        <v>2</v>
      </c>
    </row>
    <row r="9" spans="1:35" s="29" customFormat="1" ht="19.5" customHeight="1">
      <c r="A9" s="28">
        <v>5</v>
      </c>
      <c r="B9" s="28">
        <v>5</v>
      </c>
      <c r="C9" s="21">
        <v>12</v>
      </c>
      <c r="D9" s="26" t="s">
        <v>51</v>
      </c>
      <c r="E9" s="23" t="s">
        <v>52</v>
      </c>
      <c r="F9" s="42" t="s">
        <v>53</v>
      </c>
      <c r="G9" s="25" t="s">
        <v>41</v>
      </c>
      <c r="H9" s="31">
        <v>0.007851851851851851</v>
      </c>
      <c r="I9" s="31">
        <v>0.0028530092592592596</v>
      </c>
      <c r="J9" s="31">
        <v>0.0024942129629629633</v>
      </c>
      <c r="K9" s="31">
        <v>0.01218402777777778</v>
      </c>
      <c r="L9" s="31">
        <v>0.0025</v>
      </c>
      <c r="M9" s="31">
        <f t="shared" si="0"/>
        <v>0.027883101851851853</v>
      </c>
      <c r="N9" s="30"/>
      <c r="O9" s="31">
        <f t="shared" si="1"/>
        <v>0.027883101851851853</v>
      </c>
      <c r="P9" s="28"/>
      <c r="Q9" s="31">
        <v>0.004755787037037037</v>
      </c>
      <c r="R9" s="31">
        <v>0.0015706018518518519</v>
      </c>
      <c r="S9" s="31">
        <v>0.0014351851851851854</v>
      </c>
      <c r="T9" s="31">
        <v>0.004730324074074073</v>
      </c>
      <c r="U9" s="31">
        <v>0.0015648148148148149</v>
      </c>
      <c r="V9" s="31">
        <v>0.0014664351851851852</v>
      </c>
      <c r="W9" s="31">
        <f t="shared" si="2"/>
        <v>0.015523148148148147</v>
      </c>
      <c r="X9" s="30"/>
      <c r="Y9" s="31">
        <f t="shared" si="3"/>
        <v>0.015523148148148147</v>
      </c>
      <c r="Z9" s="28"/>
      <c r="AA9" s="33">
        <f t="shared" si="4"/>
        <v>0.04340625</v>
      </c>
      <c r="AB9" s="30"/>
      <c r="AC9" s="33">
        <f t="shared" si="5"/>
        <v>0.04340625</v>
      </c>
      <c r="AD9" s="31">
        <f t="shared" si="6"/>
        <v>0.0006782407407407362</v>
      </c>
      <c r="AE9" s="31">
        <f t="shared" si="10"/>
        <v>0.00013773148148148173</v>
      </c>
      <c r="AF9" s="38">
        <f t="shared" si="7"/>
        <v>0</v>
      </c>
      <c r="AG9" s="38">
        <f t="shared" si="8"/>
        <v>0</v>
      </c>
      <c r="AH9" s="38"/>
      <c r="AI9" s="40">
        <f t="shared" si="9"/>
        <v>0</v>
      </c>
    </row>
    <row r="10" spans="1:35" s="29" customFormat="1" ht="19.5" customHeight="1">
      <c r="A10" s="28">
        <v>6</v>
      </c>
      <c r="B10" s="28">
        <v>6</v>
      </c>
      <c r="C10" s="21">
        <v>7</v>
      </c>
      <c r="D10" s="26" t="s">
        <v>54</v>
      </c>
      <c r="E10" s="23" t="s">
        <v>55</v>
      </c>
      <c r="F10" s="42" t="s">
        <v>56</v>
      </c>
      <c r="G10" s="25" t="s">
        <v>41</v>
      </c>
      <c r="H10" s="31">
        <v>0.007841435185185186</v>
      </c>
      <c r="I10" s="31">
        <v>0.0028680555555555555</v>
      </c>
      <c r="J10" s="31">
        <v>0.0024745370370370372</v>
      </c>
      <c r="K10" s="31">
        <v>0.012199074074074072</v>
      </c>
      <c r="L10" s="31">
        <v>0.0024479166666666664</v>
      </c>
      <c r="M10" s="31">
        <f t="shared" si="0"/>
        <v>0.02783101851851852</v>
      </c>
      <c r="N10" s="30"/>
      <c r="O10" s="31">
        <f t="shared" si="1"/>
        <v>0.02783101851851852</v>
      </c>
      <c r="P10" s="28"/>
      <c r="Q10" s="31">
        <v>0.0048634259259259256</v>
      </c>
      <c r="R10" s="31">
        <v>0.0015497685185185182</v>
      </c>
      <c r="S10" s="31">
        <v>0.001423611111111111</v>
      </c>
      <c r="T10" s="31">
        <v>0.0047939814814814815</v>
      </c>
      <c r="U10" s="31">
        <v>0.0015439814814814812</v>
      </c>
      <c r="V10" s="31">
        <v>0.0014618055555555556</v>
      </c>
      <c r="W10" s="31">
        <f t="shared" si="2"/>
        <v>0.015636574074074074</v>
      </c>
      <c r="X10" s="30"/>
      <c r="Y10" s="31">
        <f t="shared" si="3"/>
        <v>0.015636574074074074</v>
      </c>
      <c r="Z10" s="28"/>
      <c r="AA10" s="33">
        <f t="shared" si="4"/>
        <v>0.04346759259259259</v>
      </c>
      <c r="AB10" s="30"/>
      <c r="AC10" s="33">
        <f t="shared" si="5"/>
        <v>0.04346759259259259</v>
      </c>
      <c r="AD10" s="31">
        <f t="shared" si="6"/>
        <v>0.0007395833333333282</v>
      </c>
      <c r="AE10" s="31">
        <f t="shared" si="10"/>
        <v>6.1342592592592E-05</v>
      </c>
      <c r="AF10" s="38">
        <f t="shared" si="7"/>
        <v>0</v>
      </c>
      <c r="AG10" s="38">
        <f t="shared" si="8"/>
        <v>0</v>
      </c>
      <c r="AH10" s="38"/>
      <c r="AI10" s="40">
        <f t="shared" si="9"/>
        <v>0</v>
      </c>
    </row>
    <row r="11" spans="1:35" s="29" customFormat="1" ht="19.5" customHeight="1">
      <c r="A11" s="28">
        <v>7</v>
      </c>
      <c r="B11" s="28">
        <v>7</v>
      </c>
      <c r="C11" s="21">
        <v>11</v>
      </c>
      <c r="D11" s="26" t="s">
        <v>57</v>
      </c>
      <c r="E11" s="23" t="s">
        <v>58</v>
      </c>
      <c r="F11" s="42" t="s">
        <v>59</v>
      </c>
      <c r="G11" s="25" t="s">
        <v>41</v>
      </c>
      <c r="H11" s="31">
        <v>0.007765046296296297</v>
      </c>
      <c r="I11" s="31">
        <v>0.002849537037037037</v>
      </c>
      <c r="J11" s="31">
        <v>0.0024895833333333332</v>
      </c>
      <c r="K11" s="31">
        <v>0.012255787037037037</v>
      </c>
      <c r="L11" s="31">
        <v>0.0024953703703703705</v>
      </c>
      <c r="M11" s="31">
        <f t="shared" si="0"/>
        <v>0.027855324074074074</v>
      </c>
      <c r="N11" s="30"/>
      <c r="O11" s="31">
        <f t="shared" si="1"/>
        <v>0.027855324074074074</v>
      </c>
      <c r="P11" s="28"/>
      <c r="Q11" s="31">
        <v>0.004883101851851851</v>
      </c>
      <c r="R11" s="31">
        <v>0.0015983796296296295</v>
      </c>
      <c r="S11" s="31">
        <v>0.0014467592592592594</v>
      </c>
      <c r="T11" s="31">
        <v>0.0048009259259259255</v>
      </c>
      <c r="U11" s="31">
        <v>0.0015763888888888891</v>
      </c>
      <c r="V11" s="31">
        <v>0.0014583333333333334</v>
      </c>
      <c r="W11" s="31">
        <f t="shared" si="2"/>
        <v>0.015763888888888886</v>
      </c>
      <c r="X11" s="30"/>
      <c r="Y11" s="31">
        <f t="shared" si="3"/>
        <v>0.015763888888888886</v>
      </c>
      <c r="Z11" s="28"/>
      <c r="AA11" s="33">
        <f t="shared" si="4"/>
        <v>0.043619212962962964</v>
      </c>
      <c r="AB11" s="30"/>
      <c r="AC11" s="33">
        <f t="shared" si="5"/>
        <v>0.043619212962962964</v>
      </c>
      <c r="AD11" s="31">
        <f t="shared" si="6"/>
        <v>0.0008912037037036996</v>
      </c>
      <c r="AE11" s="31">
        <f t="shared" si="10"/>
        <v>0.0001516203703703714</v>
      </c>
      <c r="AF11" s="38">
        <f t="shared" si="7"/>
        <v>0</v>
      </c>
      <c r="AG11" s="38">
        <f t="shared" si="8"/>
        <v>0</v>
      </c>
      <c r="AH11" s="38"/>
      <c r="AI11" s="40">
        <f t="shared" si="9"/>
        <v>0</v>
      </c>
    </row>
    <row r="12" spans="1:35" s="29" customFormat="1" ht="19.5" customHeight="1">
      <c r="A12" s="28">
        <v>8</v>
      </c>
      <c r="B12" s="28">
        <v>8</v>
      </c>
      <c r="C12" s="21">
        <v>9</v>
      </c>
      <c r="D12" s="26" t="s">
        <v>60</v>
      </c>
      <c r="E12" s="23" t="s">
        <v>61</v>
      </c>
      <c r="F12" s="42" t="s">
        <v>62</v>
      </c>
      <c r="G12" s="25" t="s">
        <v>41</v>
      </c>
      <c r="H12" s="31">
        <v>0.00786574074074074</v>
      </c>
      <c r="I12" s="31">
        <v>0.0029224537037037036</v>
      </c>
      <c r="J12" s="31">
        <v>0.002534722222222222</v>
      </c>
      <c r="K12" s="31">
        <v>0.01230324074074074</v>
      </c>
      <c r="L12" s="31">
        <v>0.0025046296296296297</v>
      </c>
      <c r="M12" s="31">
        <f t="shared" si="0"/>
        <v>0.028130787037037037</v>
      </c>
      <c r="N12" s="30"/>
      <c r="O12" s="31">
        <f t="shared" si="1"/>
        <v>0.028130787037037037</v>
      </c>
      <c r="P12" s="28"/>
      <c r="Q12" s="31">
        <v>0.005</v>
      </c>
      <c r="R12" s="31">
        <v>0.0016053240740740741</v>
      </c>
      <c r="S12" s="31">
        <v>0.0014814814814814814</v>
      </c>
      <c r="T12" s="31">
        <v>0.004922453703703703</v>
      </c>
      <c r="U12" s="31">
        <v>0.0015868055555555557</v>
      </c>
      <c r="V12" s="31">
        <v>0.0014988425925925924</v>
      </c>
      <c r="W12" s="31">
        <f t="shared" si="2"/>
        <v>0.01609490740740741</v>
      </c>
      <c r="X12" s="30"/>
      <c r="Y12" s="31">
        <f t="shared" si="3"/>
        <v>0.01609490740740741</v>
      </c>
      <c r="Z12" s="28"/>
      <c r="AA12" s="33">
        <f t="shared" si="4"/>
        <v>0.04422569444444445</v>
      </c>
      <c r="AB12" s="30"/>
      <c r="AC12" s="33">
        <f t="shared" si="5"/>
        <v>0.04422569444444445</v>
      </c>
      <c r="AD12" s="31">
        <f t="shared" si="6"/>
        <v>0.0014976851851851852</v>
      </c>
      <c r="AE12" s="31">
        <f t="shared" si="10"/>
        <v>0.0006064814814814856</v>
      </c>
      <c r="AF12" s="38">
        <f t="shared" si="7"/>
        <v>0</v>
      </c>
      <c r="AG12" s="38">
        <f t="shared" si="8"/>
        <v>0</v>
      </c>
      <c r="AH12" s="38"/>
      <c r="AI12" s="40">
        <f t="shared" si="9"/>
        <v>0</v>
      </c>
    </row>
    <row r="13" spans="1:35" s="29" customFormat="1" ht="19.5" customHeight="1">
      <c r="A13" s="28">
        <v>9</v>
      </c>
      <c r="B13" s="28">
        <v>1</v>
      </c>
      <c r="C13" s="21">
        <v>22</v>
      </c>
      <c r="D13" s="26" t="s">
        <v>87</v>
      </c>
      <c r="E13" s="23" t="s">
        <v>88</v>
      </c>
      <c r="F13" s="42" t="s">
        <v>89</v>
      </c>
      <c r="G13" s="25" t="s">
        <v>90</v>
      </c>
      <c r="H13" s="31">
        <v>0.007791666666666666</v>
      </c>
      <c r="I13" s="31">
        <v>0.002918981481481481</v>
      </c>
      <c r="J13" s="31">
        <v>0.002564814814814815</v>
      </c>
      <c r="K13" s="31">
        <v>0.012542824074074074</v>
      </c>
      <c r="L13" s="31">
        <v>0.0025775462962962965</v>
      </c>
      <c r="M13" s="31">
        <f t="shared" si="0"/>
        <v>0.028395833333333332</v>
      </c>
      <c r="N13" s="30"/>
      <c r="O13" s="31">
        <f t="shared" si="1"/>
        <v>0.028395833333333332</v>
      </c>
      <c r="P13" s="28">
        <v>3</v>
      </c>
      <c r="Q13" s="31">
        <v>0.004855324074074074</v>
      </c>
      <c r="R13" s="31">
        <v>0.0016527777777777775</v>
      </c>
      <c r="S13" s="31">
        <v>0.0014699074074074074</v>
      </c>
      <c r="T13" s="31">
        <v>0.004899305555555555</v>
      </c>
      <c r="U13" s="31">
        <v>0.0016469907407407407</v>
      </c>
      <c r="V13" s="31">
        <v>0.001525462962962963</v>
      </c>
      <c r="W13" s="31">
        <f t="shared" si="2"/>
        <v>0.01604976851851852</v>
      </c>
      <c r="X13" s="30"/>
      <c r="Y13" s="31">
        <f t="shared" si="3"/>
        <v>0.01604976851851852</v>
      </c>
      <c r="Z13" s="28">
        <v>3</v>
      </c>
      <c r="AA13" s="33">
        <f t="shared" si="4"/>
        <v>0.044445601851851854</v>
      </c>
      <c r="AB13" s="30"/>
      <c r="AC13" s="33">
        <f t="shared" si="5"/>
        <v>0.044445601851851854</v>
      </c>
      <c r="AD13" s="31">
        <f t="shared" si="6"/>
        <v>0.00171759259259259</v>
      </c>
      <c r="AE13" s="31">
        <f t="shared" si="10"/>
        <v>0.00021990740740740478</v>
      </c>
      <c r="AF13" s="38">
        <f t="shared" si="7"/>
        <v>3</v>
      </c>
      <c r="AG13" s="38">
        <f t="shared" si="8"/>
        <v>3</v>
      </c>
      <c r="AH13" s="38"/>
      <c r="AI13" s="40">
        <f t="shared" si="9"/>
        <v>6</v>
      </c>
    </row>
    <row r="14" spans="1:35" s="29" customFormat="1" ht="19.5" customHeight="1">
      <c r="A14" s="28">
        <v>10</v>
      </c>
      <c r="B14" s="28">
        <v>2</v>
      </c>
      <c r="C14" s="21">
        <v>18</v>
      </c>
      <c r="D14" s="22" t="s">
        <v>91</v>
      </c>
      <c r="E14" s="23" t="s">
        <v>92</v>
      </c>
      <c r="F14" s="41" t="s">
        <v>93</v>
      </c>
      <c r="G14" s="25" t="s">
        <v>90</v>
      </c>
      <c r="H14" s="31">
        <v>0.008068287037037037</v>
      </c>
      <c r="I14" s="31">
        <v>0.002920138888888889</v>
      </c>
      <c r="J14" s="31">
        <v>0.002560185185185185</v>
      </c>
      <c r="K14" s="31">
        <v>0.012435185185185186</v>
      </c>
      <c r="L14" s="31">
        <v>0.002537037037037037</v>
      </c>
      <c r="M14" s="31">
        <f t="shared" si="0"/>
        <v>0.028520833333333332</v>
      </c>
      <c r="N14" s="30"/>
      <c r="O14" s="31">
        <f t="shared" si="1"/>
        <v>0.028520833333333332</v>
      </c>
      <c r="P14" s="28">
        <v>2</v>
      </c>
      <c r="Q14" s="31">
        <v>0.004841435185185186</v>
      </c>
      <c r="R14" s="31">
        <v>0.0016423611111111111</v>
      </c>
      <c r="S14" s="31">
        <v>0.0015162037037037036</v>
      </c>
      <c r="T14" s="31">
        <v>0.0049178240740740745</v>
      </c>
      <c r="U14" s="31">
        <v>0.0016736111111111112</v>
      </c>
      <c r="V14" s="31">
        <v>0.001597222222222222</v>
      </c>
      <c r="W14" s="31">
        <f t="shared" si="2"/>
        <v>0.01618865740740741</v>
      </c>
      <c r="X14" s="30"/>
      <c r="Y14" s="31">
        <f t="shared" si="3"/>
        <v>0.01618865740740741</v>
      </c>
      <c r="Z14" s="28">
        <v>2</v>
      </c>
      <c r="AA14" s="33">
        <f t="shared" si="4"/>
        <v>0.04470949074074074</v>
      </c>
      <c r="AB14" s="30"/>
      <c r="AC14" s="33">
        <f t="shared" si="5"/>
        <v>0.04470949074074074</v>
      </c>
      <c r="AD14" s="31">
        <f t="shared" si="6"/>
        <v>0.001981481481481473</v>
      </c>
      <c r="AE14" s="31">
        <f t="shared" si="10"/>
        <v>0.00026388888888888296</v>
      </c>
      <c r="AF14" s="38">
        <f t="shared" si="7"/>
        <v>2</v>
      </c>
      <c r="AG14" s="38">
        <f t="shared" si="8"/>
        <v>2</v>
      </c>
      <c r="AH14" s="38"/>
      <c r="AI14" s="40">
        <f t="shared" si="9"/>
        <v>4</v>
      </c>
    </row>
    <row r="15" spans="1:35" s="29" customFormat="1" ht="19.5" customHeight="1">
      <c r="A15" s="28">
        <v>11</v>
      </c>
      <c r="B15" s="28">
        <v>3</v>
      </c>
      <c r="C15" s="21">
        <v>19</v>
      </c>
      <c r="D15" s="26" t="s">
        <v>94</v>
      </c>
      <c r="E15" s="23" t="s">
        <v>95</v>
      </c>
      <c r="F15" s="41" t="s">
        <v>96</v>
      </c>
      <c r="G15" s="25" t="s">
        <v>90</v>
      </c>
      <c r="H15" s="31">
        <v>0.00794675925925926</v>
      </c>
      <c r="I15" s="31">
        <v>0.0029618055555555556</v>
      </c>
      <c r="J15" s="31">
        <v>0.002525462962962963</v>
      </c>
      <c r="K15" s="31">
        <v>0.012626157407407407</v>
      </c>
      <c r="L15" s="31">
        <v>0.002561342592592593</v>
      </c>
      <c r="M15" s="31">
        <f t="shared" si="0"/>
        <v>0.02862152777777778</v>
      </c>
      <c r="N15" s="30"/>
      <c r="O15" s="31">
        <f t="shared" si="1"/>
        <v>0.02862152777777778</v>
      </c>
      <c r="P15" s="28">
        <v>1</v>
      </c>
      <c r="Q15" s="31">
        <v>0.005123842592592592</v>
      </c>
      <c r="R15" s="31">
        <v>0.0016527777777777775</v>
      </c>
      <c r="S15" s="31">
        <v>0.0015162037037037036</v>
      </c>
      <c r="T15" s="31">
        <v>0.004965277777777778</v>
      </c>
      <c r="U15" s="31">
        <v>0.0016516203703703704</v>
      </c>
      <c r="V15" s="31">
        <v>0.0015162037037037036</v>
      </c>
      <c r="W15" s="31">
        <f t="shared" si="2"/>
        <v>0.016425925925925927</v>
      </c>
      <c r="X15" s="30"/>
      <c r="Y15" s="31">
        <f t="shared" si="3"/>
        <v>0.016425925925925927</v>
      </c>
      <c r="Z15" s="28">
        <v>1</v>
      </c>
      <c r="AA15" s="33">
        <f t="shared" si="4"/>
        <v>0.04504745370370371</v>
      </c>
      <c r="AB15" s="30"/>
      <c r="AC15" s="33">
        <f t="shared" si="5"/>
        <v>0.04504745370370371</v>
      </c>
      <c r="AD15" s="31">
        <f t="shared" si="6"/>
        <v>0.0023194444444444434</v>
      </c>
      <c r="AE15" s="31">
        <f t="shared" si="10"/>
        <v>0.00033796296296297046</v>
      </c>
      <c r="AF15" s="38">
        <f t="shared" si="7"/>
        <v>1</v>
      </c>
      <c r="AG15" s="38">
        <f t="shared" si="8"/>
        <v>1</v>
      </c>
      <c r="AH15" s="38"/>
      <c r="AI15" s="40">
        <f t="shared" si="9"/>
        <v>2</v>
      </c>
    </row>
    <row r="16" spans="1:35" s="29" customFormat="1" ht="19.5" customHeight="1">
      <c r="A16" s="28">
        <v>12</v>
      </c>
      <c r="B16" s="28">
        <v>9</v>
      </c>
      <c r="C16" s="21">
        <v>15</v>
      </c>
      <c r="D16" s="26" t="s">
        <v>63</v>
      </c>
      <c r="E16" s="23" t="s">
        <v>64</v>
      </c>
      <c r="F16" s="42" t="s">
        <v>65</v>
      </c>
      <c r="G16" s="25" t="s">
        <v>41</v>
      </c>
      <c r="H16" s="31">
        <v>0.008060185185185186</v>
      </c>
      <c r="I16" s="31">
        <v>0.0029814814814814812</v>
      </c>
      <c r="J16" s="31">
        <v>0.0025810185185185185</v>
      </c>
      <c r="K16" s="31">
        <v>0.012744212962962962</v>
      </c>
      <c r="L16" s="31">
        <v>0.002630787037037037</v>
      </c>
      <c r="M16" s="31">
        <f t="shared" si="0"/>
        <v>0.028997685185185182</v>
      </c>
      <c r="N16" s="30"/>
      <c r="O16" s="31">
        <f t="shared" si="1"/>
        <v>0.028997685185185182</v>
      </c>
      <c r="P16" s="28"/>
      <c r="Q16" s="31">
        <v>0.005024305555555555</v>
      </c>
      <c r="R16" s="31">
        <v>0.001619212962962963</v>
      </c>
      <c r="S16" s="31">
        <v>0.0014930555555555556</v>
      </c>
      <c r="T16" s="31">
        <v>0.004914351851851851</v>
      </c>
      <c r="U16" s="31">
        <v>0.0016041666666666667</v>
      </c>
      <c r="V16" s="31">
        <v>0.0015023148148148148</v>
      </c>
      <c r="W16" s="31">
        <f t="shared" si="2"/>
        <v>0.016157407407407405</v>
      </c>
      <c r="X16" s="30"/>
      <c r="Y16" s="31">
        <f t="shared" si="3"/>
        <v>0.016157407407407405</v>
      </c>
      <c r="Z16" s="28"/>
      <c r="AA16" s="33">
        <f t="shared" si="4"/>
        <v>0.04515509259259259</v>
      </c>
      <c r="AB16" s="30"/>
      <c r="AC16" s="33">
        <f t="shared" si="5"/>
        <v>0.04515509259259259</v>
      </c>
      <c r="AD16" s="31">
        <f t="shared" si="6"/>
        <v>0.0024270833333333228</v>
      </c>
      <c r="AE16" s="31">
        <f t="shared" si="10"/>
        <v>0.00010763888888887935</v>
      </c>
      <c r="AF16" s="38">
        <f t="shared" si="7"/>
        <v>0</v>
      </c>
      <c r="AG16" s="38">
        <f t="shared" si="8"/>
        <v>0</v>
      </c>
      <c r="AH16" s="38"/>
      <c r="AI16" s="40">
        <f t="shared" si="9"/>
        <v>0</v>
      </c>
    </row>
    <row r="17" spans="1:35" s="29" customFormat="1" ht="19.5" customHeight="1">
      <c r="A17" s="28">
        <v>13</v>
      </c>
      <c r="B17" s="28">
        <v>4</v>
      </c>
      <c r="C17" s="21">
        <v>24</v>
      </c>
      <c r="D17" s="22" t="s">
        <v>97</v>
      </c>
      <c r="E17" s="23" t="s">
        <v>98</v>
      </c>
      <c r="F17" s="41" t="s">
        <v>99</v>
      </c>
      <c r="G17" s="25" t="s">
        <v>90</v>
      </c>
      <c r="H17" s="31">
        <v>0.008027777777777778</v>
      </c>
      <c r="I17" s="31">
        <v>0.003025462962962963</v>
      </c>
      <c r="J17" s="31">
        <v>0.0026215277777777777</v>
      </c>
      <c r="K17" s="31">
        <v>0.012763888888888887</v>
      </c>
      <c r="L17" s="31">
        <v>0.0026134259259259257</v>
      </c>
      <c r="M17" s="31">
        <f t="shared" si="0"/>
        <v>0.02905208333333333</v>
      </c>
      <c r="N17" s="30"/>
      <c r="O17" s="31">
        <f t="shared" si="1"/>
        <v>0.02905208333333333</v>
      </c>
      <c r="P17" s="28"/>
      <c r="Q17" s="31">
        <v>0.005020833333333334</v>
      </c>
      <c r="R17" s="31">
        <v>0.0016828703703703704</v>
      </c>
      <c r="S17" s="31">
        <v>0.001597222222222222</v>
      </c>
      <c r="T17" s="31">
        <v>0.004951388888888889</v>
      </c>
      <c r="U17" s="31">
        <v>0.0016863425925925926</v>
      </c>
      <c r="V17" s="31">
        <v>0.0015474537037037039</v>
      </c>
      <c r="W17" s="31">
        <f t="shared" si="2"/>
        <v>0.01648611111111111</v>
      </c>
      <c r="X17" s="30"/>
      <c r="Y17" s="31">
        <f t="shared" si="3"/>
        <v>0.01648611111111111</v>
      </c>
      <c r="Z17" s="28"/>
      <c r="AA17" s="33">
        <f t="shared" si="4"/>
        <v>0.045538194444444444</v>
      </c>
      <c r="AB17" s="30"/>
      <c r="AC17" s="33">
        <f t="shared" si="5"/>
        <v>0.045538194444444444</v>
      </c>
      <c r="AD17" s="31">
        <f t="shared" si="6"/>
        <v>0.0028101851851851795</v>
      </c>
      <c r="AE17" s="31">
        <f t="shared" si="10"/>
        <v>0.0003831018518518567</v>
      </c>
      <c r="AF17" s="38">
        <f t="shared" si="7"/>
        <v>0</v>
      </c>
      <c r="AG17" s="38">
        <f t="shared" si="8"/>
        <v>0</v>
      </c>
      <c r="AH17" s="38"/>
      <c r="AI17" s="40">
        <f t="shared" si="9"/>
        <v>0</v>
      </c>
    </row>
    <row r="18" spans="1:35" s="29" customFormat="1" ht="19.5" customHeight="1">
      <c r="A18" s="28">
        <v>14</v>
      </c>
      <c r="B18" s="28">
        <v>5</v>
      </c>
      <c r="C18" s="21">
        <v>26</v>
      </c>
      <c r="D18" s="26" t="s">
        <v>100</v>
      </c>
      <c r="E18" s="23" t="s">
        <v>101</v>
      </c>
      <c r="F18" s="42" t="s">
        <v>102</v>
      </c>
      <c r="G18" s="25" t="s">
        <v>90</v>
      </c>
      <c r="H18" s="31">
        <v>0.008068287037037037</v>
      </c>
      <c r="I18" s="31">
        <v>0.0029895833333333332</v>
      </c>
      <c r="J18" s="31">
        <v>0.002627314814814815</v>
      </c>
      <c r="K18" s="31">
        <v>0.012646990740740742</v>
      </c>
      <c r="L18" s="31">
        <v>0.0026238425925925925</v>
      </c>
      <c r="M18" s="31">
        <f t="shared" si="0"/>
        <v>0.02895601851851852</v>
      </c>
      <c r="N18" s="30"/>
      <c r="O18" s="31">
        <f t="shared" si="1"/>
        <v>0.02895601851851852</v>
      </c>
      <c r="P18" s="28"/>
      <c r="Q18" s="31">
        <v>0.005101851851851851</v>
      </c>
      <c r="R18" s="31">
        <v>0.0016851851851851852</v>
      </c>
      <c r="S18" s="31">
        <v>0.0015277777777777779</v>
      </c>
      <c r="T18" s="31">
        <v>0.0050810185185185186</v>
      </c>
      <c r="U18" s="31">
        <v>0.0016979166666666664</v>
      </c>
      <c r="V18" s="31">
        <v>0.0015439814814814812</v>
      </c>
      <c r="W18" s="31">
        <f t="shared" si="2"/>
        <v>0.016637731481481483</v>
      </c>
      <c r="X18" s="30"/>
      <c r="Y18" s="31">
        <f t="shared" si="3"/>
        <v>0.016637731481481483</v>
      </c>
      <c r="Z18" s="28"/>
      <c r="AA18" s="33">
        <f t="shared" si="4"/>
        <v>0.04559375</v>
      </c>
      <c r="AB18" s="30"/>
      <c r="AC18" s="33">
        <f t="shared" si="5"/>
        <v>0.04559375</v>
      </c>
      <c r="AD18" s="31">
        <f t="shared" si="6"/>
        <v>0.002865740740740738</v>
      </c>
      <c r="AE18" s="31">
        <f t="shared" si="10"/>
        <v>5.555555555555869E-05</v>
      </c>
      <c r="AF18" s="38">
        <f t="shared" si="7"/>
        <v>0</v>
      </c>
      <c r="AG18" s="38">
        <f t="shared" si="8"/>
        <v>0</v>
      </c>
      <c r="AH18" s="38"/>
      <c r="AI18" s="40">
        <f t="shared" si="9"/>
        <v>0</v>
      </c>
    </row>
    <row r="19" spans="1:35" s="29" customFormat="1" ht="19.5" customHeight="1">
      <c r="A19" s="28">
        <v>15</v>
      </c>
      <c r="B19" s="28">
        <v>10</v>
      </c>
      <c r="C19" s="21">
        <v>13</v>
      </c>
      <c r="D19" s="22" t="s">
        <v>66</v>
      </c>
      <c r="E19" s="23" t="s">
        <v>67</v>
      </c>
      <c r="F19" s="41" t="s">
        <v>68</v>
      </c>
      <c r="G19" s="25" t="s">
        <v>41</v>
      </c>
      <c r="H19" s="31">
        <v>0.008114583333333333</v>
      </c>
      <c r="I19" s="31">
        <v>0.0029733796296296296</v>
      </c>
      <c r="J19" s="31">
        <v>0.002622685185185185</v>
      </c>
      <c r="K19" s="31">
        <v>0.012849537037037036</v>
      </c>
      <c r="L19" s="31">
        <v>0.00265625</v>
      </c>
      <c r="M19" s="31">
        <f t="shared" si="0"/>
        <v>0.029216435185185182</v>
      </c>
      <c r="N19" s="30"/>
      <c r="O19" s="31">
        <f t="shared" si="1"/>
        <v>0.029216435185185182</v>
      </c>
      <c r="P19" s="28"/>
      <c r="Q19" s="31">
        <v>0.005217592592592593</v>
      </c>
      <c r="R19" s="31">
        <v>0.0016562499999999997</v>
      </c>
      <c r="S19" s="31">
        <v>0.0015624999999999999</v>
      </c>
      <c r="T19" s="31">
        <v>0.005061342592592592</v>
      </c>
      <c r="U19" s="31">
        <v>0.0016724537037037036</v>
      </c>
      <c r="V19" s="31">
        <v>0.0015393518518518519</v>
      </c>
      <c r="W19" s="31">
        <f t="shared" si="2"/>
        <v>0.01670949074074074</v>
      </c>
      <c r="X19" s="30"/>
      <c r="Y19" s="31">
        <f t="shared" si="3"/>
        <v>0.01670949074074074</v>
      </c>
      <c r="Z19" s="28"/>
      <c r="AA19" s="33">
        <f t="shared" si="4"/>
        <v>0.045925925925925926</v>
      </c>
      <c r="AB19" s="30"/>
      <c r="AC19" s="33">
        <f t="shared" si="5"/>
        <v>0.045925925925925926</v>
      </c>
      <c r="AD19" s="31">
        <f t="shared" si="6"/>
        <v>0.0031979166666666614</v>
      </c>
      <c r="AE19" s="31">
        <f t="shared" si="10"/>
        <v>0.00033217592592592327</v>
      </c>
      <c r="AF19" s="38">
        <f t="shared" si="7"/>
        <v>0</v>
      </c>
      <c r="AG19" s="38">
        <f t="shared" si="8"/>
        <v>0</v>
      </c>
      <c r="AH19" s="38"/>
      <c r="AI19" s="40">
        <f t="shared" si="9"/>
        <v>0</v>
      </c>
    </row>
    <row r="20" spans="1:35" s="29" customFormat="1" ht="19.5" customHeight="1">
      <c r="A20" s="28">
        <v>16</v>
      </c>
      <c r="B20" s="28">
        <v>1</v>
      </c>
      <c r="C20" s="21">
        <v>34</v>
      </c>
      <c r="D20" s="22" t="s">
        <v>135</v>
      </c>
      <c r="E20" s="23" t="s">
        <v>136</v>
      </c>
      <c r="F20" s="41" t="s">
        <v>137</v>
      </c>
      <c r="G20" s="25" t="s">
        <v>138</v>
      </c>
      <c r="H20" s="31">
        <v>0.008068287037037037</v>
      </c>
      <c r="I20" s="31">
        <v>0.0031932870370370374</v>
      </c>
      <c r="J20" s="31">
        <v>0.00265162037037037</v>
      </c>
      <c r="K20" s="31">
        <v>0.012952546296296297</v>
      </c>
      <c r="L20" s="31">
        <v>0.002605324074074074</v>
      </c>
      <c r="M20" s="31">
        <f t="shared" si="0"/>
        <v>0.029471064814814818</v>
      </c>
      <c r="N20" s="30"/>
      <c r="O20" s="31">
        <f t="shared" si="1"/>
        <v>0.029471064814814818</v>
      </c>
      <c r="P20" s="28">
        <v>2</v>
      </c>
      <c r="Q20" s="31">
        <v>0.004996527777777778</v>
      </c>
      <c r="R20" s="31">
        <v>0.0017627314814814814</v>
      </c>
      <c r="S20" s="31">
        <v>0.0015393518518518519</v>
      </c>
      <c r="T20" s="31">
        <v>0.004984953703703704</v>
      </c>
      <c r="U20" s="31">
        <v>0.0017638888888888888</v>
      </c>
      <c r="V20" s="31">
        <v>0.001568287037037037</v>
      </c>
      <c r="W20" s="31">
        <f t="shared" si="2"/>
        <v>0.01661574074074074</v>
      </c>
      <c r="X20" s="30"/>
      <c r="Y20" s="31">
        <f t="shared" si="3"/>
        <v>0.01661574074074074</v>
      </c>
      <c r="Z20" s="28">
        <v>3</v>
      </c>
      <c r="AA20" s="33">
        <f t="shared" si="4"/>
        <v>0.046086805555555554</v>
      </c>
      <c r="AB20" s="30"/>
      <c r="AC20" s="33">
        <f t="shared" si="5"/>
        <v>0.046086805555555554</v>
      </c>
      <c r="AD20" s="31">
        <f t="shared" si="6"/>
        <v>0.0033587962962962903</v>
      </c>
      <c r="AE20" s="31">
        <f t="shared" si="10"/>
        <v>0.00016087962962962887</v>
      </c>
      <c r="AF20" s="38">
        <f t="shared" si="7"/>
        <v>2</v>
      </c>
      <c r="AG20" s="38">
        <f t="shared" si="8"/>
        <v>3</v>
      </c>
      <c r="AH20" s="38"/>
      <c r="AI20" s="40">
        <f t="shared" si="9"/>
        <v>5</v>
      </c>
    </row>
    <row r="21" spans="1:35" s="29" customFormat="1" ht="19.5" customHeight="1">
      <c r="A21" s="28">
        <v>17</v>
      </c>
      <c r="B21" s="28">
        <v>2</v>
      </c>
      <c r="C21" s="21">
        <v>36</v>
      </c>
      <c r="D21" s="26" t="s">
        <v>139</v>
      </c>
      <c r="E21" s="23" t="s">
        <v>140</v>
      </c>
      <c r="F21" s="42" t="s">
        <v>141</v>
      </c>
      <c r="G21" s="25" t="s">
        <v>138</v>
      </c>
      <c r="H21" s="31">
        <v>0.008068287037037037</v>
      </c>
      <c r="I21" s="31">
        <v>0.0031932870370370374</v>
      </c>
      <c r="J21" s="31">
        <v>0.0026215277777777777</v>
      </c>
      <c r="K21" s="31">
        <v>0.012707175925925926</v>
      </c>
      <c r="L21" s="31">
        <v>0.002646990740740741</v>
      </c>
      <c r="M21" s="31">
        <f t="shared" si="0"/>
        <v>0.02923726851851852</v>
      </c>
      <c r="N21" s="30"/>
      <c r="O21" s="31">
        <f t="shared" si="1"/>
        <v>0.02923726851851852</v>
      </c>
      <c r="P21" s="28">
        <v>3</v>
      </c>
      <c r="Q21" s="31">
        <v>0.00521875</v>
      </c>
      <c r="R21" s="31">
        <v>0.001804398148148148</v>
      </c>
      <c r="S21" s="31">
        <v>0.0015624999999999999</v>
      </c>
      <c r="T21" s="31">
        <v>0.005023148148148148</v>
      </c>
      <c r="U21" s="31">
        <v>0.0017916666666666669</v>
      </c>
      <c r="V21" s="31">
        <v>0.001550925925925926</v>
      </c>
      <c r="W21" s="31">
        <f t="shared" si="2"/>
        <v>0.01695138888888889</v>
      </c>
      <c r="X21" s="30"/>
      <c r="Y21" s="31">
        <f t="shared" si="3"/>
        <v>0.01695138888888889</v>
      </c>
      <c r="Z21" s="28">
        <v>2</v>
      </c>
      <c r="AA21" s="33">
        <f t="shared" si="4"/>
        <v>0.04618865740740741</v>
      </c>
      <c r="AB21" s="30"/>
      <c r="AC21" s="33">
        <f t="shared" si="5"/>
        <v>0.04618865740740741</v>
      </c>
      <c r="AD21" s="31">
        <f t="shared" si="6"/>
        <v>0.0034606481481481433</v>
      </c>
      <c r="AE21" s="31">
        <f t="shared" si="10"/>
        <v>0.00010185185185185297</v>
      </c>
      <c r="AF21" s="38">
        <f t="shared" si="7"/>
        <v>3</v>
      </c>
      <c r="AG21" s="38">
        <f t="shared" si="8"/>
        <v>2</v>
      </c>
      <c r="AH21" s="38"/>
      <c r="AI21" s="40">
        <f t="shared" si="9"/>
        <v>5</v>
      </c>
    </row>
    <row r="22" spans="1:35" s="29" customFormat="1" ht="19.5" customHeight="1">
      <c r="A22" s="28">
        <v>18</v>
      </c>
      <c r="B22" s="28">
        <v>3</v>
      </c>
      <c r="C22" s="21">
        <v>41</v>
      </c>
      <c r="D22" s="22" t="s">
        <v>142</v>
      </c>
      <c r="E22" s="23" t="s">
        <v>143</v>
      </c>
      <c r="F22" s="41" t="s">
        <v>144</v>
      </c>
      <c r="G22" s="25" t="s">
        <v>138</v>
      </c>
      <c r="H22" s="31">
        <v>0.008068287037037037</v>
      </c>
      <c r="I22" s="31">
        <v>0.0031932870370370374</v>
      </c>
      <c r="J22" s="31">
        <v>0.0027546296296296294</v>
      </c>
      <c r="K22" s="31">
        <v>0.012932870370370372</v>
      </c>
      <c r="L22" s="31">
        <v>0.002715277777777778</v>
      </c>
      <c r="M22" s="31">
        <f t="shared" si="0"/>
        <v>0.029664351851851855</v>
      </c>
      <c r="N22" s="30"/>
      <c r="O22" s="31">
        <f t="shared" si="1"/>
        <v>0.029664351851851855</v>
      </c>
      <c r="P22" s="28">
        <v>1</v>
      </c>
      <c r="Q22" s="31">
        <v>0.00515162037037037</v>
      </c>
      <c r="R22" s="31">
        <v>0.0017951388888888889</v>
      </c>
      <c r="S22" s="31">
        <v>0.0015856481481481479</v>
      </c>
      <c r="T22" s="31">
        <v>0.005086805555555555</v>
      </c>
      <c r="U22" s="31">
        <v>0.0017789351851851853</v>
      </c>
      <c r="V22" s="31">
        <v>0.0016574074074074076</v>
      </c>
      <c r="W22" s="31">
        <f t="shared" si="2"/>
        <v>0.017055555555555553</v>
      </c>
      <c r="X22" s="30"/>
      <c r="Y22" s="31">
        <f t="shared" si="3"/>
        <v>0.017055555555555553</v>
      </c>
      <c r="Z22" s="28">
        <v>1</v>
      </c>
      <c r="AA22" s="33">
        <f t="shared" si="4"/>
        <v>0.046719907407407404</v>
      </c>
      <c r="AB22" s="30"/>
      <c r="AC22" s="33">
        <f t="shared" si="5"/>
        <v>0.046719907407407404</v>
      </c>
      <c r="AD22" s="31">
        <f t="shared" si="6"/>
        <v>0.00399189814814814</v>
      </c>
      <c r="AE22" s="31">
        <f t="shared" si="10"/>
        <v>0.000531249999999997</v>
      </c>
      <c r="AF22" s="38">
        <f t="shared" si="7"/>
        <v>1</v>
      </c>
      <c r="AG22" s="38">
        <f t="shared" si="8"/>
        <v>1</v>
      </c>
      <c r="AH22" s="38"/>
      <c r="AI22" s="40">
        <f t="shared" si="9"/>
        <v>2</v>
      </c>
    </row>
    <row r="23" spans="1:35" s="29" customFormat="1" ht="19.5" customHeight="1">
      <c r="A23" s="28">
        <v>19</v>
      </c>
      <c r="B23" s="28">
        <v>4</v>
      </c>
      <c r="C23" s="21">
        <v>35</v>
      </c>
      <c r="D23" s="22" t="s">
        <v>145</v>
      </c>
      <c r="E23" s="23" t="s">
        <v>146</v>
      </c>
      <c r="F23" s="41" t="s">
        <v>147</v>
      </c>
      <c r="G23" s="25" t="s">
        <v>138</v>
      </c>
      <c r="H23" s="31">
        <v>0.008068287037037037</v>
      </c>
      <c r="I23" s="31">
        <v>0.0031932870370370374</v>
      </c>
      <c r="J23" s="31">
        <v>0.0027037037037037043</v>
      </c>
      <c r="K23" s="31">
        <v>0.013199074074074073</v>
      </c>
      <c r="L23" s="31">
        <v>0.0026979166666666666</v>
      </c>
      <c r="M23" s="31">
        <f t="shared" si="0"/>
        <v>0.02986226851851852</v>
      </c>
      <c r="N23" s="30"/>
      <c r="O23" s="31">
        <f t="shared" si="1"/>
        <v>0.02986226851851852</v>
      </c>
      <c r="P23" s="28"/>
      <c r="Q23" s="31">
        <v>0.005179398148148147</v>
      </c>
      <c r="R23" s="31">
        <v>0.0018136574074074077</v>
      </c>
      <c r="S23" s="31">
        <v>0.001574074074074074</v>
      </c>
      <c r="T23" s="31">
        <v>0.005204861111111111</v>
      </c>
      <c r="U23" s="31">
        <v>0.001792824074074074</v>
      </c>
      <c r="V23" s="31">
        <v>0.0015775462962962963</v>
      </c>
      <c r="W23" s="31">
        <f t="shared" si="2"/>
        <v>0.01714236111111111</v>
      </c>
      <c r="X23" s="30"/>
      <c r="Y23" s="31">
        <f t="shared" si="3"/>
        <v>0.01714236111111111</v>
      </c>
      <c r="Z23" s="28"/>
      <c r="AA23" s="33">
        <f t="shared" si="4"/>
        <v>0.04700462962962963</v>
      </c>
      <c r="AB23" s="30"/>
      <c r="AC23" s="33">
        <f t="shared" si="5"/>
        <v>0.04700462962962963</v>
      </c>
      <c r="AD23" s="31">
        <f t="shared" si="6"/>
        <v>0.004276620370370368</v>
      </c>
      <c r="AE23" s="31">
        <f t="shared" si="10"/>
        <v>0.00028472222222222787</v>
      </c>
      <c r="AF23" s="38">
        <f t="shared" si="7"/>
        <v>0</v>
      </c>
      <c r="AG23" s="38">
        <f t="shared" si="8"/>
        <v>0</v>
      </c>
      <c r="AH23" s="38"/>
      <c r="AI23" s="40">
        <f t="shared" si="9"/>
        <v>0</v>
      </c>
    </row>
    <row r="24" spans="1:35" s="29" customFormat="1" ht="19.5" customHeight="1">
      <c r="A24" s="28">
        <v>20</v>
      </c>
      <c r="B24" s="28">
        <v>6</v>
      </c>
      <c r="C24" s="21">
        <v>21</v>
      </c>
      <c r="D24" s="22" t="s">
        <v>103</v>
      </c>
      <c r="E24" s="23" t="s">
        <v>104</v>
      </c>
      <c r="F24" s="41" t="s">
        <v>105</v>
      </c>
      <c r="G24" s="25" t="s">
        <v>90</v>
      </c>
      <c r="H24" s="31">
        <v>0.008282407407407407</v>
      </c>
      <c r="I24" s="31">
        <v>0.0030983796296296297</v>
      </c>
      <c r="J24" s="31">
        <v>0.002726851851851852</v>
      </c>
      <c r="K24" s="31">
        <v>0.013255787037037038</v>
      </c>
      <c r="L24" s="31">
        <v>0.00271412037037037</v>
      </c>
      <c r="M24" s="31">
        <f t="shared" si="0"/>
        <v>0.030077546296296297</v>
      </c>
      <c r="N24" s="30">
        <v>0.00011574074074074073</v>
      </c>
      <c r="O24" s="31">
        <f t="shared" si="1"/>
        <v>0.030193287037037036</v>
      </c>
      <c r="P24" s="28"/>
      <c r="Q24" s="31">
        <v>0.005313657407407407</v>
      </c>
      <c r="R24" s="31">
        <v>0.001712962962962963</v>
      </c>
      <c r="S24" s="31">
        <v>0.0015856481481481479</v>
      </c>
      <c r="T24" s="31">
        <v>0.005233796296296296</v>
      </c>
      <c r="U24" s="31">
        <v>0.0017002314814814814</v>
      </c>
      <c r="V24" s="31">
        <v>0.0015567129629629629</v>
      </c>
      <c r="W24" s="31">
        <f t="shared" si="2"/>
        <v>0.01710300925925926</v>
      </c>
      <c r="X24" s="30"/>
      <c r="Y24" s="31">
        <f t="shared" si="3"/>
        <v>0.01710300925925926</v>
      </c>
      <c r="Z24" s="28"/>
      <c r="AA24" s="33">
        <f t="shared" si="4"/>
        <v>0.04718055555555556</v>
      </c>
      <c r="AB24" s="30">
        <f>SUM(N24,X24)</f>
        <v>0.00011574074074074073</v>
      </c>
      <c r="AC24" s="33">
        <f t="shared" si="5"/>
        <v>0.0472962962962963</v>
      </c>
      <c r="AD24" s="31">
        <f t="shared" si="6"/>
        <v>0.004568287037037037</v>
      </c>
      <c r="AE24" s="31">
        <f t="shared" si="10"/>
        <v>0.00029166666666666924</v>
      </c>
      <c r="AF24" s="38">
        <f t="shared" si="7"/>
        <v>0</v>
      </c>
      <c r="AG24" s="38">
        <f t="shared" si="8"/>
        <v>0</v>
      </c>
      <c r="AH24" s="38"/>
      <c r="AI24" s="40">
        <f t="shared" si="9"/>
        <v>0</v>
      </c>
    </row>
    <row r="25" spans="1:35" s="29" customFormat="1" ht="19.5" customHeight="1">
      <c r="A25" s="28">
        <v>21</v>
      </c>
      <c r="B25" s="28">
        <v>1</v>
      </c>
      <c r="C25" s="21">
        <v>44</v>
      </c>
      <c r="D25" s="26" t="s">
        <v>166</v>
      </c>
      <c r="E25" s="23" t="s">
        <v>167</v>
      </c>
      <c r="F25" s="42" t="s">
        <v>168</v>
      </c>
      <c r="G25" s="25" t="s">
        <v>169</v>
      </c>
      <c r="H25" s="31">
        <v>0.008068287037037037</v>
      </c>
      <c r="I25" s="31">
        <v>0.0031932870370370374</v>
      </c>
      <c r="J25" s="31">
        <v>0.002810185185185185</v>
      </c>
      <c r="K25" s="31">
        <v>0.013306712962962963</v>
      </c>
      <c r="L25" s="31">
        <v>0.0027881944444444443</v>
      </c>
      <c r="M25" s="31">
        <f t="shared" si="0"/>
        <v>0.030166666666666665</v>
      </c>
      <c r="N25" s="30"/>
      <c r="O25" s="31">
        <f t="shared" si="1"/>
        <v>0.030166666666666665</v>
      </c>
      <c r="P25" s="28">
        <v>3</v>
      </c>
      <c r="Q25" s="31">
        <v>0.005265046296296296</v>
      </c>
      <c r="R25" s="31">
        <v>0.001880787037037037</v>
      </c>
      <c r="S25" s="31">
        <v>0.0016435185185185183</v>
      </c>
      <c r="T25" s="31">
        <v>0.005206018518518519</v>
      </c>
      <c r="U25" s="31">
        <v>0.0018645833333333333</v>
      </c>
      <c r="V25" s="31">
        <v>0.0016458333333333333</v>
      </c>
      <c r="W25" s="31">
        <f t="shared" si="2"/>
        <v>0.017505787037037035</v>
      </c>
      <c r="X25" s="30"/>
      <c r="Y25" s="31">
        <f t="shared" si="3"/>
        <v>0.017505787037037035</v>
      </c>
      <c r="Z25" s="28">
        <v>2</v>
      </c>
      <c r="AA25" s="33">
        <f t="shared" si="4"/>
        <v>0.047672453703703696</v>
      </c>
      <c r="AB25" s="30"/>
      <c r="AC25" s="33">
        <f t="shared" si="5"/>
        <v>0.047672453703703696</v>
      </c>
      <c r="AD25" s="31">
        <f t="shared" si="6"/>
        <v>0.004944444444444432</v>
      </c>
      <c r="AE25" s="31">
        <f t="shared" si="10"/>
        <v>0.0003761574074073945</v>
      </c>
      <c r="AF25" s="38">
        <f t="shared" si="7"/>
        <v>3</v>
      </c>
      <c r="AG25" s="38">
        <f t="shared" si="8"/>
        <v>2</v>
      </c>
      <c r="AH25" s="38"/>
      <c r="AI25" s="40">
        <f t="shared" si="9"/>
        <v>5</v>
      </c>
    </row>
    <row r="26" spans="1:35" s="29" customFormat="1" ht="19.5" customHeight="1">
      <c r="A26" s="28">
        <v>22</v>
      </c>
      <c r="B26" s="28">
        <v>7</v>
      </c>
      <c r="C26" s="21">
        <v>23</v>
      </c>
      <c r="D26" s="26" t="s">
        <v>106</v>
      </c>
      <c r="E26" s="23" t="s">
        <v>107</v>
      </c>
      <c r="F26" s="42" t="s">
        <v>108</v>
      </c>
      <c r="G26" s="25" t="s">
        <v>90</v>
      </c>
      <c r="H26" s="31">
        <v>0.008672453703703705</v>
      </c>
      <c r="I26" s="31">
        <v>0.0031412037037037038</v>
      </c>
      <c r="J26" s="31">
        <v>0.00265625</v>
      </c>
      <c r="K26" s="31">
        <v>0.013315972222222222</v>
      </c>
      <c r="L26" s="31">
        <v>0.0026203703703703706</v>
      </c>
      <c r="M26" s="31">
        <f t="shared" si="0"/>
        <v>0.030406250000000003</v>
      </c>
      <c r="N26" s="30"/>
      <c r="O26" s="31">
        <f t="shared" si="1"/>
        <v>0.030406250000000003</v>
      </c>
      <c r="P26" s="28"/>
      <c r="Q26" s="31">
        <v>0.00537037037037037</v>
      </c>
      <c r="R26" s="31">
        <v>0.001767361111111111</v>
      </c>
      <c r="S26" s="31">
        <v>0.0015856481481481479</v>
      </c>
      <c r="T26" s="31">
        <v>0.00524537037037037</v>
      </c>
      <c r="U26" s="31">
        <v>0.001741898148148148</v>
      </c>
      <c r="V26" s="31">
        <v>0.0015868055555555557</v>
      </c>
      <c r="W26" s="31">
        <f t="shared" si="2"/>
        <v>0.017297453703703704</v>
      </c>
      <c r="X26" s="30"/>
      <c r="Y26" s="31">
        <f t="shared" si="3"/>
        <v>0.017297453703703704</v>
      </c>
      <c r="Z26" s="28"/>
      <c r="AA26" s="33">
        <f t="shared" si="4"/>
        <v>0.047703703703703706</v>
      </c>
      <c r="AB26" s="30"/>
      <c r="AC26" s="33">
        <f t="shared" si="5"/>
        <v>0.047703703703703706</v>
      </c>
      <c r="AD26" s="31">
        <f t="shared" si="6"/>
        <v>0.004975694444444442</v>
      </c>
      <c r="AE26" s="31">
        <f t="shared" si="10"/>
        <v>3.1250000000010436E-05</v>
      </c>
      <c r="AF26" s="38">
        <f t="shared" si="7"/>
        <v>0</v>
      </c>
      <c r="AG26" s="38">
        <f t="shared" si="8"/>
        <v>0</v>
      </c>
      <c r="AH26" s="38"/>
      <c r="AI26" s="40">
        <f t="shared" si="9"/>
        <v>0</v>
      </c>
    </row>
    <row r="27" spans="1:35" s="29" customFormat="1" ht="19.5" customHeight="1">
      <c r="A27" s="28">
        <v>23</v>
      </c>
      <c r="B27" s="28">
        <v>2</v>
      </c>
      <c r="C27" s="21">
        <v>46</v>
      </c>
      <c r="D27" s="22" t="s">
        <v>170</v>
      </c>
      <c r="E27" s="23" t="s">
        <v>171</v>
      </c>
      <c r="F27" s="41" t="s">
        <v>172</v>
      </c>
      <c r="G27" s="25" t="s">
        <v>169</v>
      </c>
      <c r="H27" s="31">
        <v>0.008068287037037037</v>
      </c>
      <c r="I27" s="31">
        <v>0.0031932870370370374</v>
      </c>
      <c r="J27" s="31">
        <v>0.0027546296296296294</v>
      </c>
      <c r="K27" s="31">
        <v>0.013572916666666669</v>
      </c>
      <c r="L27" s="31">
        <v>0.0027511574074074075</v>
      </c>
      <c r="M27" s="31">
        <f t="shared" si="0"/>
        <v>0.030340277777777782</v>
      </c>
      <c r="N27" s="30"/>
      <c r="O27" s="31">
        <f t="shared" si="1"/>
        <v>0.030340277777777782</v>
      </c>
      <c r="P27" s="28"/>
      <c r="Q27" s="31">
        <v>0.005392361111111111</v>
      </c>
      <c r="R27" s="31">
        <v>0.0017557870370370368</v>
      </c>
      <c r="S27" s="31">
        <v>0.001597222222222222</v>
      </c>
      <c r="T27" s="31">
        <v>0.00538425925925926</v>
      </c>
      <c r="U27" s="31">
        <v>0.0017430555555555552</v>
      </c>
      <c r="V27" s="31">
        <v>0.00159375</v>
      </c>
      <c r="W27" s="31">
        <f t="shared" si="2"/>
        <v>0.017466435185185186</v>
      </c>
      <c r="X27" s="30"/>
      <c r="Y27" s="31">
        <f t="shared" si="3"/>
        <v>0.017466435185185186</v>
      </c>
      <c r="Z27" s="28">
        <v>3</v>
      </c>
      <c r="AA27" s="33">
        <f t="shared" si="4"/>
        <v>0.04780671296296297</v>
      </c>
      <c r="AB27" s="30"/>
      <c r="AC27" s="33">
        <f t="shared" si="5"/>
        <v>0.04780671296296297</v>
      </c>
      <c r="AD27" s="31">
        <f t="shared" si="6"/>
        <v>0.005078703703703703</v>
      </c>
      <c r="AE27" s="31">
        <f t="shared" si="10"/>
        <v>0.00010300925925926102</v>
      </c>
      <c r="AF27" s="38">
        <f t="shared" si="7"/>
        <v>0</v>
      </c>
      <c r="AG27" s="38">
        <f t="shared" si="8"/>
        <v>3</v>
      </c>
      <c r="AH27" s="38"/>
      <c r="AI27" s="40">
        <f t="shared" si="9"/>
        <v>3</v>
      </c>
    </row>
    <row r="28" spans="1:35" s="29" customFormat="1" ht="19.5" customHeight="1">
      <c r="A28" s="28">
        <v>24</v>
      </c>
      <c r="B28" s="28">
        <v>3</v>
      </c>
      <c r="C28" s="21">
        <v>47</v>
      </c>
      <c r="D28" s="22" t="s">
        <v>173</v>
      </c>
      <c r="E28" s="23" t="s">
        <v>174</v>
      </c>
      <c r="F28" s="41" t="s">
        <v>175</v>
      </c>
      <c r="G28" s="25" t="s">
        <v>169</v>
      </c>
      <c r="H28" s="31">
        <v>0.008068287037037037</v>
      </c>
      <c r="I28" s="31">
        <v>0.0031932870370370374</v>
      </c>
      <c r="J28" s="31">
        <v>0.002818287037037037</v>
      </c>
      <c r="K28" s="31">
        <v>0.013381944444444445</v>
      </c>
      <c r="L28" s="31">
        <v>0.0027800925925925923</v>
      </c>
      <c r="M28" s="31">
        <f t="shared" si="0"/>
        <v>0.03024189814814815</v>
      </c>
      <c r="N28" s="30"/>
      <c r="O28" s="31">
        <f t="shared" si="1"/>
        <v>0.03024189814814815</v>
      </c>
      <c r="P28" s="28">
        <v>2</v>
      </c>
      <c r="Q28" s="31">
        <v>0.005284722222222222</v>
      </c>
      <c r="R28" s="31">
        <v>0.0018796296296296295</v>
      </c>
      <c r="S28" s="31">
        <v>0.0016319444444444445</v>
      </c>
      <c r="T28" s="31">
        <v>0.00527199074074074</v>
      </c>
      <c r="U28" s="31">
        <v>0.0018541666666666665</v>
      </c>
      <c r="V28" s="31">
        <v>0.0016793981481481484</v>
      </c>
      <c r="W28" s="31">
        <f t="shared" si="2"/>
        <v>0.01760185185185185</v>
      </c>
      <c r="X28" s="30"/>
      <c r="Y28" s="31">
        <f t="shared" si="3"/>
        <v>0.01760185185185185</v>
      </c>
      <c r="Z28" s="28">
        <v>1</v>
      </c>
      <c r="AA28" s="33">
        <f t="shared" si="4"/>
        <v>0.047843750000000004</v>
      </c>
      <c r="AB28" s="30"/>
      <c r="AC28" s="33">
        <f t="shared" si="5"/>
        <v>0.047843750000000004</v>
      </c>
      <c r="AD28" s="31">
        <f t="shared" si="6"/>
        <v>0.00511574074074074</v>
      </c>
      <c r="AE28" s="31">
        <f t="shared" si="10"/>
        <v>3.703703703703681E-05</v>
      </c>
      <c r="AF28" s="38">
        <f t="shared" si="7"/>
        <v>2</v>
      </c>
      <c r="AG28" s="38">
        <f t="shared" si="8"/>
        <v>1</v>
      </c>
      <c r="AH28" s="38"/>
      <c r="AI28" s="40">
        <f t="shared" si="9"/>
        <v>3</v>
      </c>
    </row>
    <row r="29" spans="1:35" s="29" customFormat="1" ht="19.5" customHeight="1">
      <c r="A29" s="28">
        <v>25</v>
      </c>
      <c r="B29" s="28">
        <v>4</v>
      </c>
      <c r="C29" s="21">
        <v>43</v>
      </c>
      <c r="D29" s="22" t="s">
        <v>176</v>
      </c>
      <c r="E29" s="23" t="s">
        <v>177</v>
      </c>
      <c r="F29" s="41" t="s">
        <v>178</v>
      </c>
      <c r="G29" s="25" t="s">
        <v>169</v>
      </c>
      <c r="H29" s="31">
        <v>0.008068287037037037</v>
      </c>
      <c r="I29" s="31">
        <v>0.0031932870370370374</v>
      </c>
      <c r="J29" s="31">
        <v>0.002784722222222222</v>
      </c>
      <c r="K29" s="31">
        <v>0.013452546296296296</v>
      </c>
      <c r="L29" s="31">
        <v>0.002773148148148148</v>
      </c>
      <c r="M29" s="31">
        <f t="shared" si="0"/>
        <v>0.030271990740740738</v>
      </c>
      <c r="N29" s="30"/>
      <c r="O29" s="31">
        <f t="shared" si="1"/>
        <v>0.030271990740740738</v>
      </c>
      <c r="P29" s="28">
        <v>1</v>
      </c>
      <c r="Q29" s="31">
        <v>0.005353009259259259</v>
      </c>
      <c r="R29" s="31">
        <v>0.0018194444444444445</v>
      </c>
      <c r="S29" s="31">
        <v>0.0016550925925925926</v>
      </c>
      <c r="T29" s="31">
        <v>0.00524537037037037</v>
      </c>
      <c r="U29" s="31">
        <v>0.0017858796296296297</v>
      </c>
      <c r="V29" s="31">
        <v>0.0016388888888888887</v>
      </c>
      <c r="W29" s="31">
        <f t="shared" si="2"/>
        <v>0.017497685185185182</v>
      </c>
      <c r="X29" s="30">
        <v>0.00011574074074074073</v>
      </c>
      <c r="Y29" s="31">
        <f t="shared" si="3"/>
        <v>0.01761342592592592</v>
      </c>
      <c r="Z29" s="28"/>
      <c r="AA29" s="33">
        <f t="shared" si="4"/>
        <v>0.04776967592592592</v>
      </c>
      <c r="AB29" s="30">
        <f>SUM(N29,X29)</f>
        <v>0.00011574074074074073</v>
      </c>
      <c r="AC29" s="33">
        <f t="shared" si="5"/>
        <v>0.04788541666666666</v>
      </c>
      <c r="AD29" s="31">
        <f t="shared" si="6"/>
        <v>0.005157407407407395</v>
      </c>
      <c r="AE29" s="31">
        <f t="shared" si="10"/>
        <v>4.166666666665514E-05</v>
      </c>
      <c r="AF29" s="38">
        <f t="shared" si="7"/>
        <v>1</v>
      </c>
      <c r="AG29" s="38">
        <f t="shared" si="8"/>
        <v>0</v>
      </c>
      <c r="AH29" s="38"/>
      <c r="AI29" s="40">
        <f t="shared" si="9"/>
        <v>1</v>
      </c>
    </row>
    <row r="30" spans="1:35" s="29" customFormat="1" ht="19.5" customHeight="1">
      <c r="A30" s="28">
        <v>26</v>
      </c>
      <c r="B30" s="28">
        <v>8</v>
      </c>
      <c r="C30" s="21">
        <v>27</v>
      </c>
      <c r="D30" s="26" t="s">
        <v>109</v>
      </c>
      <c r="E30" s="23" t="s">
        <v>110</v>
      </c>
      <c r="F30" s="42" t="s">
        <v>111</v>
      </c>
      <c r="G30" s="25" t="s">
        <v>90</v>
      </c>
      <c r="H30" s="31">
        <v>0.008068287037037037</v>
      </c>
      <c r="I30" s="31">
        <v>0.0031932870370370374</v>
      </c>
      <c r="J30" s="31">
        <v>0.0027766203703703703</v>
      </c>
      <c r="K30" s="31">
        <v>0.013653935185185184</v>
      </c>
      <c r="L30" s="31">
        <v>0.002825231481481481</v>
      </c>
      <c r="M30" s="31">
        <f t="shared" si="0"/>
        <v>0.03051736111111111</v>
      </c>
      <c r="N30" s="30"/>
      <c r="O30" s="31">
        <f t="shared" si="1"/>
        <v>0.03051736111111111</v>
      </c>
      <c r="P30" s="28"/>
      <c r="Q30" s="31">
        <v>0.005321759259259259</v>
      </c>
      <c r="R30" s="31">
        <v>0.00184375</v>
      </c>
      <c r="S30" s="31">
        <v>0.0016087962962962963</v>
      </c>
      <c r="T30" s="31">
        <v>0.005284722222222222</v>
      </c>
      <c r="U30" s="31">
        <v>0.0018425925925925927</v>
      </c>
      <c r="V30" s="31">
        <v>0.0016458333333333333</v>
      </c>
      <c r="W30" s="31">
        <f t="shared" si="2"/>
        <v>0.0175474537037037</v>
      </c>
      <c r="X30" s="30"/>
      <c r="Y30" s="31">
        <f t="shared" si="3"/>
        <v>0.0175474537037037</v>
      </c>
      <c r="Z30" s="28"/>
      <c r="AA30" s="33">
        <f t="shared" si="4"/>
        <v>0.04806481481481481</v>
      </c>
      <c r="AB30" s="30"/>
      <c r="AC30" s="33">
        <f t="shared" si="5"/>
        <v>0.04806481481481481</v>
      </c>
      <c r="AD30" s="31">
        <f t="shared" si="6"/>
        <v>0.005336805555555546</v>
      </c>
      <c r="AE30" s="31">
        <f t="shared" si="10"/>
        <v>0.00017939814814815075</v>
      </c>
      <c r="AF30" s="38">
        <f t="shared" si="7"/>
        <v>0</v>
      </c>
      <c r="AG30" s="38">
        <f t="shared" si="8"/>
        <v>0</v>
      </c>
      <c r="AH30" s="38"/>
      <c r="AI30" s="40">
        <f t="shared" si="9"/>
        <v>0</v>
      </c>
    </row>
    <row r="31" spans="1:35" s="29" customFormat="1" ht="19.5" customHeight="1">
      <c r="A31" s="28">
        <v>27</v>
      </c>
      <c r="B31" s="28">
        <v>5</v>
      </c>
      <c r="C31" s="21">
        <v>40</v>
      </c>
      <c r="D31" s="22" t="s">
        <v>148</v>
      </c>
      <c r="E31" s="23" t="s">
        <v>149</v>
      </c>
      <c r="F31" s="41" t="s">
        <v>150</v>
      </c>
      <c r="G31" s="25" t="s">
        <v>138</v>
      </c>
      <c r="H31" s="31">
        <v>0.008068287037037037</v>
      </c>
      <c r="I31" s="31">
        <v>0.0031932870370370374</v>
      </c>
      <c r="J31" s="31">
        <v>0.0028680555555555555</v>
      </c>
      <c r="K31" s="31">
        <v>0.013395833333333334</v>
      </c>
      <c r="L31" s="31">
        <v>0.002886574074074074</v>
      </c>
      <c r="M31" s="31">
        <f t="shared" si="0"/>
        <v>0.03041203703703704</v>
      </c>
      <c r="N31" s="30">
        <v>0.00011574074074074073</v>
      </c>
      <c r="O31" s="31">
        <f t="shared" si="1"/>
        <v>0.03052777777777778</v>
      </c>
      <c r="P31" s="28"/>
      <c r="Q31" s="31">
        <v>0.00538425925925926</v>
      </c>
      <c r="R31" s="31">
        <v>0.0018287037037037037</v>
      </c>
      <c r="S31" s="31">
        <v>0.0016319444444444445</v>
      </c>
      <c r="T31" s="31">
        <v>0.0054212962962962965</v>
      </c>
      <c r="U31" s="31">
        <v>0.0018101851851851849</v>
      </c>
      <c r="V31" s="31">
        <v>0.0016527777777777775</v>
      </c>
      <c r="W31" s="31">
        <f t="shared" si="2"/>
        <v>0.017729166666666667</v>
      </c>
      <c r="X31" s="30"/>
      <c r="Y31" s="31">
        <f t="shared" si="3"/>
        <v>0.017729166666666667</v>
      </c>
      <c r="Z31" s="28"/>
      <c r="AA31" s="33">
        <f t="shared" si="4"/>
        <v>0.04814120370370371</v>
      </c>
      <c r="AB31" s="30">
        <f>SUM(N31,X31)</f>
        <v>0.00011574074074074073</v>
      </c>
      <c r="AC31" s="33">
        <f t="shared" si="5"/>
        <v>0.04825694444444445</v>
      </c>
      <c r="AD31" s="31">
        <f t="shared" si="6"/>
        <v>0.005528935185185185</v>
      </c>
      <c r="AE31" s="31">
        <f t="shared" si="10"/>
        <v>0.0001921296296296393</v>
      </c>
      <c r="AF31" s="38">
        <f t="shared" si="7"/>
        <v>0</v>
      </c>
      <c r="AG31" s="38">
        <f t="shared" si="8"/>
        <v>0</v>
      </c>
      <c r="AH31" s="38"/>
      <c r="AI31" s="40">
        <f t="shared" si="9"/>
        <v>0</v>
      </c>
    </row>
    <row r="32" spans="1:35" s="29" customFormat="1" ht="19.5" customHeight="1">
      <c r="A32" s="28">
        <v>28</v>
      </c>
      <c r="B32" s="28">
        <v>6</v>
      </c>
      <c r="C32" s="21">
        <v>37</v>
      </c>
      <c r="D32" s="26" t="s">
        <v>151</v>
      </c>
      <c r="E32" s="23" t="s">
        <v>152</v>
      </c>
      <c r="F32" s="42" t="s">
        <v>153</v>
      </c>
      <c r="G32" s="25" t="s">
        <v>138</v>
      </c>
      <c r="H32" s="31">
        <v>0.008068287037037037</v>
      </c>
      <c r="I32" s="31">
        <v>0.0031932870370370374</v>
      </c>
      <c r="J32" s="31">
        <v>0.0028437499999999995</v>
      </c>
      <c r="K32" s="31">
        <v>0.013703703703703704</v>
      </c>
      <c r="L32" s="31">
        <v>0.002855324074074074</v>
      </c>
      <c r="M32" s="31">
        <f t="shared" si="0"/>
        <v>0.030664351851851852</v>
      </c>
      <c r="N32" s="30"/>
      <c r="O32" s="31">
        <f t="shared" si="1"/>
        <v>0.030664351851851852</v>
      </c>
      <c r="P32" s="28"/>
      <c r="Q32" s="31">
        <v>0.0054988425925925925</v>
      </c>
      <c r="R32" s="31">
        <v>0.001746527777777778</v>
      </c>
      <c r="S32" s="31">
        <v>0.001597222222222222</v>
      </c>
      <c r="T32" s="31">
        <v>0.005483796296296296</v>
      </c>
      <c r="U32" s="31">
        <v>0.001773148148148148</v>
      </c>
      <c r="V32" s="31">
        <v>0.0016400462962962963</v>
      </c>
      <c r="W32" s="31">
        <f t="shared" si="2"/>
        <v>0.017739583333333333</v>
      </c>
      <c r="X32" s="30"/>
      <c r="Y32" s="31">
        <f t="shared" si="3"/>
        <v>0.017739583333333333</v>
      </c>
      <c r="Z32" s="28"/>
      <c r="AA32" s="33">
        <f t="shared" si="4"/>
        <v>0.04840393518518518</v>
      </c>
      <c r="AB32" s="30"/>
      <c r="AC32" s="33">
        <f t="shared" si="5"/>
        <v>0.04840393518518518</v>
      </c>
      <c r="AD32" s="31">
        <f t="shared" si="6"/>
        <v>0.005675925925925918</v>
      </c>
      <c r="AE32" s="31">
        <f t="shared" si="10"/>
        <v>0.00014699074074073226</v>
      </c>
      <c r="AF32" s="38">
        <f t="shared" si="7"/>
        <v>0</v>
      </c>
      <c r="AG32" s="38">
        <f t="shared" si="8"/>
        <v>0</v>
      </c>
      <c r="AH32" s="38"/>
      <c r="AI32" s="40">
        <f t="shared" si="9"/>
        <v>0</v>
      </c>
    </row>
    <row r="33" spans="1:35" s="29" customFormat="1" ht="19.5" customHeight="1">
      <c r="A33" s="28">
        <v>29</v>
      </c>
      <c r="B33" s="28">
        <v>5</v>
      </c>
      <c r="C33" s="21">
        <v>45</v>
      </c>
      <c r="D33" s="22" t="s">
        <v>179</v>
      </c>
      <c r="E33" s="23" t="s">
        <v>180</v>
      </c>
      <c r="F33" s="41" t="s">
        <v>181</v>
      </c>
      <c r="G33" s="25" t="s">
        <v>169</v>
      </c>
      <c r="H33" s="31">
        <v>0.008068287037037037</v>
      </c>
      <c r="I33" s="31">
        <v>0.0031932870370370374</v>
      </c>
      <c r="J33" s="31">
        <v>0.0028379629629629627</v>
      </c>
      <c r="K33" s="31">
        <v>0.01359722222222222</v>
      </c>
      <c r="L33" s="31">
        <v>0.0027881944444444443</v>
      </c>
      <c r="M33" s="31">
        <f t="shared" si="0"/>
        <v>0.0304849537037037</v>
      </c>
      <c r="N33" s="30"/>
      <c r="O33" s="31">
        <f t="shared" si="1"/>
        <v>0.0304849537037037</v>
      </c>
      <c r="P33" s="28"/>
      <c r="Q33" s="31">
        <v>0.005493055555555556</v>
      </c>
      <c r="R33" s="31">
        <v>0.0018645833333333333</v>
      </c>
      <c r="S33" s="31">
        <v>0.0016550925925925926</v>
      </c>
      <c r="T33" s="31">
        <v>0.0054606481481481485</v>
      </c>
      <c r="U33" s="31">
        <v>0.0019050925925925926</v>
      </c>
      <c r="V33" s="31">
        <v>0.0016886574074074076</v>
      </c>
      <c r="W33" s="31">
        <f t="shared" si="2"/>
        <v>0.01806712962962963</v>
      </c>
      <c r="X33" s="30"/>
      <c r="Y33" s="31">
        <f t="shared" si="3"/>
        <v>0.01806712962962963</v>
      </c>
      <c r="Z33" s="28"/>
      <c r="AA33" s="33">
        <f t="shared" si="4"/>
        <v>0.04855208333333333</v>
      </c>
      <c r="AB33" s="30"/>
      <c r="AC33" s="33">
        <f t="shared" si="5"/>
        <v>0.04855208333333333</v>
      </c>
      <c r="AD33" s="31">
        <f t="shared" si="6"/>
        <v>0.005824074074074065</v>
      </c>
      <c r="AE33" s="31">
        <f t="shared" si="10"/>
        <v>0.00014814814814814725</v>
      </c>
      <c r="AF33" s="38">
        <f t="shared" si="7"/>
        <v>0</v>
      </c>
      <c r="AG33" s="38">
        <f t="shared" si="8"/>
        <v>0</v>
      </c>
      <c r="AH33" s="38"/>
      <c r="AI33" s="40">
        <f t="shared" si="9"/>
        <v>0</v>
      </c>
    </row>
    <row r="34" spans="1:35" s="29" customFormat="1" ht="19.5" customHeight="1">
      <c r="A34" s="28">
        <v>30</v>
      </c>
      <c r="B34" s="28">
        <v>9</v>
      </c>
      <c r="C34" s="21">
        <v>28</v>
      </c>
      <c r="D34" s="26" t="s">
        <v>112</v>
      </c>
      <c r="E34" s="23" t="s">
        <v>113</v>
      </c>
      <c r="F34" s="27" t="s">
        <v>114</v>
      </c>
      <c r="G34" s="25" t="s">
        <v>90</v>
      </c>
      <c r="H34" s="31">
        <v>0.008068287037037037</v>
      </c>
      <c r="I34" s="31">
        <v>0.003180555555555556</v>
      </c>
      <c r="J34" s="31">
        <v>0.0027395833333333335</v>
      </c>
      <c r="K34" s="31">
        <v>0.013715277777777778</v>
      </c>
      <c r="L34" s="31">
        <v>0.002740740740740741</v>
      </c>
      <c r="M34" s="31">
        <f t="shared" si="0"/>
        <v>0.030444444444444444</v>
      </c>
      <c r="N34" s="30"/>
      <c r="O34" s="31">
        <f t="shared" si="1"/>
        <v>0.030444444444444444</v>
      </c>
      <c r="P34" s="28"/>
      <c r="Q34" s="31">
        <v>0.005493055555555556</v>
      </c>
      <c r="R34" s="31">
        <v>0.00184375</v>
      </c>
      <c r="S34" s="31">
        <v>0.0016666666666666668</v>
      </c>
      <c r="T34" s="31">
        <v>0.005614583333333333</v>
      </c>
      <c r="U34" s="31">
        <v>0.0020393518518518517</v>
      </c>
      <c r="V34" s="31">
        <v>0.0016585648148148148</v>
      </c>
      <c r="W34" s="31">
        <f t="shared" si="2"/>
        <v>0.01831597222222222</v>
      </c>
      <c r="X34" s="30"/>
      <c r="Y34" s="31">
        <f t="shared" si="3"/>
        <v>0.01831597222222222</v>
      </c>
      <c r="Z34" s="28"/>
      <c r="AA34" s="33">
        <f t="shared" si="4"/>
        <v>0.04876041666666667</v>
      </c>
      <c r="AB34" s="30"/>
      <c r="AC34" s="33">
        <f t="shared" si="5"/>
        <v>0.04876041666666667</v>
      </c>
      <c r="AD34" s="31">
        <f t="shared" si="6"/>
        <v>0.006032407407407403</v>
      </c>
      <c r="AE34" s="31">
        <f t="shared" si="10"/>
        <v>0.00020833333333333814</v>
      </c>
      <c r="AF34" s="38">
        <f t="shared" si="7"/>
        <v>0</v>
      </c>
      <c r="AG34" s="38">
        <f t="shared" si="8"/>
        <v>0</v>
      </c>
      <c r="AH34" s="38"/>
      <c r="AI34" s="38"/>
    </row>
    <row r="35" spans="1:35" s="29" customFormat="1" ht="19.5" customHeight="1">
      <c r="A35" s="28">
        <v>31</v>
      </c>
      <c r="B35" s="28">
        <v>7</v>
      </c>
      <c r="C35" s="21">
        <v>42</v>
      </c>
      <c r="D35" s="26" t="s">
        <v>154</v>
      </c>
      <c r="E35" s="23" t="s">
        <v>155</v>
      </c>
      <c r="F35" s="42" t="s">
        <v>156</v>
      </c>
      <c r="G35" s="25" t="s">
        <v>138</v>
      </c>
      <c r="H35" s="31">
        <v>0.008068287037037037</v>
      </c>
      <c r="I35" s="31">
        <v>0.0031932870370370374</v>
      </c>
      <c r="J35" s="31">
        <v>0.003116898148148148</v>
      </c>
      <c r="K35" s="31">
        <v>0.014577546296296297</v>
      </c>
      <c r="L35" s="31">
        <v>0.002951388888888889</v>
      </c>
      <c r="M35" s="31">
        <f t="shared" si="0"/>
        <v>0.03190740740740741</v>
      </c>
      <c r="N35" s="30"/>
      <c r="O35" s="31">
        <f t="shared" si="1"/>
        <v>0.03190740740740741</v>
      </c>
      <c r="P35" s="28"/>
      <c r="Q35" s="31">
        <v>0.005688657407407407</v>
      </c>
      <c r="R35" s="31">
        <v>0.0018761574074074073</v>
      </c>
      <c r="S35" s="31">
        <v>0.0017245370370370372</v>
      </c>
      <c r="T35" s="31">
        <v>0.005688657407407407</v>
      </c>
      <c r="U35" s="31">
        <v>0.0018576388888888887</v>
      </c>
      <c r="V35" s="31">
        <v>0.0017175925925925926</v>
      </c>
      <c r="W35" s="31">
        <f t="shared" si="2"/>
        <v>0.018553240740740738</v>
      </c>
      <c r="X35" s="30"/>
      <c r="Y35" s="31">
        <f t="shared" si="3"/>
        <v>0.018553240740740738</v>
      </c>
      <c r="Z35" s="28"/>
      <c r="AA35" s="33">
        <f t="shared" si="4"/>
        <v>0.05046064814814815</v>
      </c>
      <c r="AB35" s="30"/>
      <c r="AC35" s="33">
        <f t="shared" si="5"/>
        <v>0.05046064814814815</v>
      </c>
      <c r="AD35" s="31">
        <f t="shared" si="6"/>
        <v>0.007732638888888886</v>
      </c>
      <c r="AE35" s="31">
        <f t="shared" si="10"/>
        <v>0.0017002314814814831</v>
      </c>
      <c r="AF35" s="38">
        <f t="shared" si="7"/>
        <v>0</v>
      </c>
      <c r="AG35" s="38">
        <f t="shared" si="8"/>
        <v>0</v>
      </c>
      <c r="AH35" s="38"/>
      <c r="AI35" s="40">
        <f aca="true" t="shared" si="11" ref="AI35:AI45">SUM(AF35:AH35)</f>
        <v>0</v>
      </c>
    </row>
    <row r="36" spans="1:35" s="29" customFormat="1" ht="19.5" customHeight="1">
      <c r="A36" s="28">
        <v>32</v>
      </c>
      <c r="B36" s="28">
        <v>6</v>
      </c>
      <c r="C36" s="21">
        <v>48</v>
      </c>
      <c r="D36" s="26" t="s">
        <v>182</v>
      </c>
      <c r="E36" s="23" t="s">
        <v>183</v>
      </c>
      <c r="F36" s="42" t="s">
        <v>184</v>
      </c>
      <c r="G36" s="25" t="s">
        <v>169</v>
      </c>
      <c r="H36" s="31">
        <v>0.008068287037037037</v>
      </c>
      <c r="I36" s="31">
        <v>0.0031932870370370374</v>
      </c>
      <c r="J36" s="31">
        <v>0.0030925925925925925</v>
      </c>
      <c r="K36" s="31">
        <v>0.014605324074074074</v>
      </c>
      <c r="L36" s="31">
        <v>0.003027777777777778</v>
      </c>
      <c r="M36" s="31">
        <f t="shared" si="0"/>
        <v>0.03198726851851852</v>
      </c>
      <c r="N36" s="30"/>
      <c r="O36" s="31">
        <f t="shared" si="1"/>
        <v>0.03198726851851852</v>
      </c>
      <c r="P36" s="28"/>
      <c r="Q36" s="31">
        <v>0.005912037037037038</v>
      </c>
      <c r="R36" s="31">
        <v>0.0019849537037037036</v>
      </c>
      <c r="S36" s="31">
        <v>0.0017476851851851852</v>
      </c>
      <c r="T36" s="31">
        <v>0.0057476851851851855</v>
      </c>
      <c r="U36" s="31">
        <v>0.001988425925925926</v>
      </c>
      <c r="V36" s="31">
        <v>0.0017951388888888889</v>
      </c>
      <c r="W36" s="31">
        <f t="shared" si="2"/>
        <v>0.019175925925925926</v>
      </c>
      <c r="X36" s="30"/>
      <c r="Y36" s="31">
        <f t="shared" si="3"/>
        <v>0.019175925925925926</v>
      </c>
      <c r="Z36" s="28"/>
      <c r="AA36" s="33">
        <f t="shared" si="4"/>
        <v>0.05116319444444445</v>
      </c>
      <c r="AB36" s="30"/>
      <c r="AC36" s="33">
        <f t="shared" si="5"/>
        <v>0.05116319444444445</v>
      </c>
      <c r="AD36" s="31">
        <f t="shared" si="6"/>
        <v>0.008435185185185184</v>
      </c>
      <c r="AE36" s="31">
        <f t="shared" si="10"/>
        <v>0.0007025462962962983</v>
      </c>
      <c r="AF36" s="38">
        <f t="shared" si="7"/>
        <v>0</v>
      </c>
      <c r="AG36" s="38">
        <f t="shared" si="8"/>
        <v>0</v>
      </c>
      <c r="AH36" s="38"/>
      <c r="AI36" s="40">
        <f t="shared" si="11"/>
        <v>0</v>
      </c>
    </row>
    <row r="37" spans="1:35" s="29" customFormat="1" ht="19.5" customHeight="1">
      <c r="A37" s="28">
        <v>33</v>
      </c>
      <c r="B37" s="28">
        <v>11</v>
      </c>
      <c r="C37" s="21">
        <v>16</v>
      </c>
      <c r="D37" s="26" t="s">
        <v>69</v>
      </c>
      <c r="E37" s="23" t="s">
        <v>70</v>
      </c>
      <c r="F37" s="42" t="s">
        <v>71</v>
      </c>
      <c r="G37" s="25" t="s">
        <v>41</v>
      </c>
      <c r="H37" s="31">
        <v>0.009640046296296296</v>
      </c>
      <c r="I37" s="31">
        <v>0.003498842592592592</v>
      </c>
      <c r="J37" s="31">
        <v>0.003054398148148148</v>
      </c>
      <c r="K37" s="31">
        <v>0.015167824074074071</v>
      </c>
      <c r="L37" s="31">
        <v>0.003070601851851852</v>
      </c>
      <c r="M37" s="31">
        <f t="shared" si="0"/>
        <v>0.034431712962962956</v>
      </c>
      <c r="N37" s="30"/>
      <c r="O37" s="31">
        <f t="shared" si="1"/>
        <v>0.034431712962962956</v>
      </c>
      <c r="P37" s="28"/>
      <c r="Q37" s="31">
        <v>0.006347222222222223</v>
      </c>
      <c r="R37" s="31">
        <v>0.001761574074074074</v>
      </c>
      <c r="S37" s="31">
        <v>0.0018287037037037037</v>
      </c>
      <c r="T37" s="31">
        <v>0.006207175925925925</v>
      </c>
      <c r="U37" s="31">
        <v>0.00175</v>
      </c>
      <c r="V37" s="31">
        <v>0.0017766203703703705</v>
      </c>
      <c r="W37" s="31">
        <f t="shared" si="2"/>
        <v>0.019671296296296294</v>
      </c>
      <c r="X37" s="30"/>
      <c r="Y37" s="31">
        <f t="shared" si="3"/>
        <v>0.019671296296296294</v>
      </c>
      <c r="Z37" s="28"/>
      <c r="AA37" s="33">
        <f t="shared" si="4"/>
        <v>0.05410300925925925</v>
      </c>
      <c r="AB37" s="30"/>
      <c r="AC37" s="33">
        <f t="shared" si="5"/>
        <v>0.05410300925925925</v>
      </c>
      <c r="AD37" s="31">
        <f t="shared" si="6"/>
        <v>0.011374999999999982</v>
      </c>
      <c r="AE37" s="31">
        <f t="shared" si="10"/>
        <v>0.002939814814814798</v>
      </c>
      <c r="AF37" s="38">
        <f t="shared" si="7"/>
        <v>0</v>
      </c>
      <c r="AG37" s="38">
        <f t="shared" si="8"/>
        <v>0</v>
      </c>
      <c r="AH37" s="38"/>
      <c r="AI37" s="40">
        <f t="shared" si="11"/>
        <v>0</v>
      </c>
    </row>
    <row r="38" spans="1:35" s="29" customFormat="1" ht="19.5" customHeight="1">
      <c r="A38" s="28">
        <v>34</v>
      </c>
      <c r="B38" s="28">
        <v>12</v>
      </c>
      <c r="C38" s="21">
        <v>6</v>
      </c>
      <c r="D38" s="22" t="s">
        <v>72</v>
      </c>
      <c r="E38" s="23" t="s">
        <v>73</v>
      </c>
      <c r="F38" s="42" t="s">
        <v>74</v>
      </c>
      <c r="G38" s="25" t="s">
        <v>41</v>
      </c>
      <c r="H38" s="31">
        <v>0.01539699074074074</v>
      </c>
      <c r="I38" s="31">
        <v>0.002893518518518519</v>
      </c>
      <c r="J38" s="31">
        <v>0.002918981481481481</v>
      </c>
      <c r="K38" s="31">
        <v>0.012282407407407409</v>
      </c>
      <c r="L38" s="31">
        <v>0.003950231481481482</v>
      </c>
      <c r="M38" s="31">
        <f t="shared" si="0"/>
        <v>0.03744212962962963</v>
      </c>
      <c r="N38" s="30">
        <v>0.0006944444444444445</v>
      </c>
      <c r="O38" s="31">
        <f t="shared" si="1"/>
        <v>0.03813657407407407</v>
      </c>
      <c r="P38" s="28"/>
      <c r="Q38" s="31">
        <v>0.005013888888888889</v>
      </c>
      <c r="R38" s="31">
        <v>0.0017395833333333332</v>
      </c>
      <c r="S38" s="31">
        <v>0.0016087962962962963</v>
      </c>
      <c r="T38" s="31">
        <v>0.004815972222222222</v>
      </c>
      <c r="U38" s="31">
        <v>0.0015648148148148149</v>
      </c>
      <c r="V38" s="31">
        <v>0.0014363425925925926</v>
      </c>
      <c r="W38" s="31">
        <f t="shared" si="2"/>
        <v>0.016179398148148148</v>
      </c>
      <c r="X38" s="30"/>
      <c r="Y38" s="31">
        <f t="shared" si="3"/>
        <v>0.016179398148148148</v>
      </c>
      <c r="Z38" s="28"/>
      <c r="AA38" s="33">
        <f t="shared" si="4"/>
        <v>0.053621527777777775</v>
      </c>
      <c r="AB38" s="30">
        <f>SUM(N38,X38)</f>
        <v>0.0006944444444444445</v>
      </c>
      <c r="AC38" s="33">
        <f t="shared" si="5"/>
        <v>0.05431597222222222</v>
      </c>
      <c r="AD38" s="31">
        <f t="shared" si="6"/>
        <v>0.011587962962962953</v>
      </c>
      <c r="AE38" s="31">
        <f t="shared" si="10"/>
        <v>0.00021296296296297035</v>
      </c>
      <c r="AF38" s="38">
        <f t="shared" si="7"/>
        <v>0</v>
      </c>
      <c r="AG38" s="38">
        <f t="shared" si="8"/>
        <v>0</v>
      </c>
      <c r="AH38" s="38"/>
      <c r="AI38" s="40">
        <f t="shared" si="11"/>
        <v>0</v>
      </c>
    </row>
    <row r="39" spans="1:35" s="29" customFormat="1" ht="19.5" customHeight="1">
      <c r="A39" s="28">
        <v>35</v>
      </c>
      <c r="B39" s="28">
        <v>13</v>
      </c>
      <c r="C39" s="21">
        <v>8</v>
      </c>
      <c r="D39" s="26" t="s">
        <v>75</v>
      </c>
      <c r="E39" s="23" t="s">
        <v>76</v>
      </c>
      <c r="F39" s="42" t="s">
        <v>77</v>
      </c>
      <c r="G39" s="25" t="s">
        <v>41</v>
      </c>
      <c r="H39" s="31">
        <v>0.007726851851851852</v>
      </c>
      <c r="I39" s="31">
        <v>0.0028530092592592596</v>
      </c>
      <c r="J39" s="31">
        <v>0.0024988425925925924</v>
      </c>
      <c r="K39" s="31">
        <v>0.012131944444444443</v>
      </c>
      <c r="L39" s="31">
        <v>0.0024618055555555556</v>
      </c>
      <c r="M39" s="31">
        <f t="shared" si="0"/>
        <v>0.027672453703703706</v>
      </c>
      <c r="N39" s="30">
        <v>0.0009259259259259259</v>
      </c>
      <c r="O39" s="31">
        <f t="shared" si="1"/>
        <v>0.028598379629629633</v>
      </c>
      <c r="P39" s="28"/>
      <c r="Q39" s="31">
        <v>0.004810185185185186</v>
      </c>
      <c r="R39" s="31">
        <v>0.001590277777777778</v>
      </c>
      <c r="S39" s="31">
        <v>0.0014467592592592594</v>
      </c>
      <c r="T39" s="31">
        <v>0.004776620370370371</v>
      </c>
      <c r="U39" s="31">
        <v>0.0015775462962962963</v>
      </c>
      <c r="V39" s="31">
        <v>0.011782407407407406</v>
      </c>
      <c r="W39" s="31">
        <f t="shared" si="2"/>
        <v>0.025983796296296297</v>
      </c>
      <c r="X39" s="30"/>
      <c r="Y39" s="31">
        <f t="shared" si="3"/>
        <v>0.025983796296296297</v>
      </c>
      <c r="Z39" s="28"/>
      <c r="AA39" s="33">
        <f t="shared" si="4"/>
        <v>0.05365625</v>
      </c>
      <c r="AB39" s="30">
        <f>SUM(N39,X39)</f>
        <v>0.0009259259259259259</v>
      </c>
      <c r="AC39" s="33">
        <f t="shared" si="5"/>
        <v>0.05458217592592593</v>
      </c>
      <c r="AD39" s="31">
        <f t="shared" si="6"/>
        <v>0.011854166666666666</v>
      </c>
      <c r="AE39" s="31">
        <f t="shared" si="10"/>
        <v>0.00026620370370371294</v>
      </c>
      <c r="AF39" s="38">
        <f t="shared" si="7"/>
        <v>0</v>
      </c>
      <c r="AG39" s="38">
        <f t="shared" si="8"/>
        <v>0</v>
      </c>
      <c r="AH39" s="38"/>
      <c r="AI39" s="40">
        <f t="shared" si="11"/>
        <v>0</v>
      </c>
    </row>
    <row r="40" spans="1:35" s="29" customFormat="1" ht="19.5" customHeight="1">
      <c r="A40" s="28" t="s">
        <v>185</v>
      </c>
      <c r="B40" s="28" t="s">
        <v>187</v>
      </c>
      <c r="C40" s="21">
        <v>2</v>
      </c>
      <c r="D40" s="22" t="s">
        <v>78</v>
      </c>
      <c r="E40" s="23" t="s">
        <v>79</v>
      </c>
      <c r="F40" s="42" t="s">
        <v>80</v>
      </c>
      <c r="G40" s="25" t="s">
        <v>41</v>
      </c>
      <c r="H40" s="31">
        <v>0.00772800925925926</v>
      </c>
      <c r="I40" s="31">
        <v>0.002851851851851852</v>
      </c>
      <c r="J40" s="31">
        <v>0.002416666666666667</v>
      </c>
      <c r="K40" s="31">
        <v>0.01210300925925926</v>
      </c>
      <c r="L40" s="31">
        <v>0.0024212962962962964</v>
      </c>
      <c r="M40" s="31">
        <f t="shared" si="0"/>
        <v>0.027520833333333335</v>
      </c>
      <c r="N40" s="30"/>
      <c r="O40" s="31">
        <f t="shared" si="1"/>
        <v>0.027520833333333335</v>
      </c>
      <c r="P40" s="28">
        <v>1</v>
      </c>
      <c r="Q40" s="31">
        <v>0.004773148148148148</v>
      </c>
      <c r="R40" s="31">
        <v>0.001545138888888889</v>
      </c>
      <c r="S40" s="31">
        <v>0.001400462962962963</v>
      </c>
      <c r="T40" s="31">
        <v>0.004862268518518518</v>
      </c>
      <c r="U40" s="31"/>
      <c r="V40" s="31"/>
      <c r="W40" s="31"/>
      <c r="X40" s="30"/>
      <c r="Y40" s="31"/>
      <c r="Z40" s="28"/>
      <c r="AA40" s="33"/>
      <c r="AB40" s="30"/>
      <c r="AC40" s="33"/>
      <c r="AD40" s="31"/>
      <c r="AE40" s="31"/>
      <c r="AF40" s="38">
        <f t="shared" si="7"/>
        <v>1</v>
      </c>
      <c r="AG40" s="38">
        <f t="shared" si="8"/>
        <v>0</v>
      </c>
      <c r="AH40" s="38"/>
      <c r="AI40" s="40">
        <f t="shared" si="11"/>
        <v>1</v>
      </c>
    </row>
    <row r="41" spans="1:35" s="29" customFormat="1" ht="19.5" customHeight="1">
      <c r="A41" s="28" t="s">
        <v>185</v>
      </c>
      <c r="B41" s="28" t="s">
        <v>187</v>
      </c>
      <c r="C41" s="21">
        <v>10</v>
      </c>
      <c r="D41" s="26" t="s">
        <v>81</v>
      </c>
      <c r="E41" s="23" t="s">
        <v>82</v>
      </c>
      <c r="F41" s="42" t="s">
        <v>83</v>
      </c>
      <c r="G41" s="25" t="s">
        <v>41</v>
      </c>
      <c r="H41" s="31"/>
      <c r="I41" s="31"/>
      <c r="J41" s="31"/>
      <c r="K41" s="31"/>
      <c r="L41" s="31"/>
      <c r="M41" s="31"/>
      <c r="N41" s="30"/>
      <c r="O41" s="31"/>
      <c r="P41" s="28"/>
      <c r="Q41" s="31"/>
      <c r="R41" s="31"/>
      <c r="S41" s="31"/>
      <c r="T41" s="31"/>
      <c r="U41" s="31"/>
      <c r="V41" s="31"/>
      <c r="W41" s="31"/>
      <c r="X41" s="30"/>
      <c r="Y41" s="31"/>
      <c r="Z41" s="28"/>
      <c r="AA41" s="33"/>
      <c r="AB41" s="30"/>
      <c r="AC41" s="33"/>
      <c r="AD41" s="31"/>
      <c r="AE41" s="31"/>
      <c r="AF41" s="38">
        <f t="shared" si="7"/>
        <v>0</v>
      </c>
      <c r="AG41" s="38">
        <f t="shared" si="8"/>
        <v>0</v>
      </c>
      <c r="AH41" s="38"/>
      <c r="AI41" s="40">
        <f t="shared" si="11"/>
        <v>0</v>
      </c>
    </row>
    <row r="42" spans="1:35" s="29" customFormat="1" ht="19.5" customHeight="1">
      <c r="A42" s="28" t="s">
        <v>185</v>
      </c>
      <c r="B42" s="28" t="s">
        <v>187</v>
      </c>
      <c r="C42" s="21">
        <v>14</v>
      </c>
      <c r="D42" s="26" t="s">
        <v>84</v>
      </c>
      <c r="E42" s="23" t="s">
        <v>85</v>
      </c>
      <c r="F42" s="42" t="s">
        <v>86</v>
      </c>
      <c r="G42" s="25" t="s">
        <v>41</v>
      </c>
      <c r="H42" s="31"/>
      <c r="I42" s="31"/>
      <c r="J42" s="31"/>
      <c r="K42" s="31"/>
      <c r="L42" s="31"/>
      <c r="M42" s="31"/>
      <c r="N42" s="30"/>
      <c r="O42" s="31"/>
      <c r="P42" s="28"/>
      <c r="Q42" s="31"/>
      <c r="R42" s="31"/>
      <c r="S42" s="31"/>
      <c r="T42" s="31"/>
      <c r="U42" s="31"/>
      <c r="V42" s="31"/>
      <c r="W42" s="31"/>
      <c r="X42" s="30"/>
      <c r="Y42" s="31"/>
      <c r="Z42" s="28"/>
      <c r="AA42" s="33"/>
      <c r="AB42" s="30"/>
      <c r="AC42" s="33"/>
      <c r="AD42" s="31"/>
      <c r="AE42" s="31"/>
      <c r="AF42" s="38">
        <f t="shared" si="7"/>
        <v>0</v>
      </c>
      <c r="AG42" s="38">
        <f t="shared" si="8"/>
        <v>0</v>
      </c>
      <c r="AH42" s="38"/>
      <c r="AI42" s="40">
        <f t="shared" si="11"/>
        <v>0</v>
      </c>
    </row>
    <row r="43" spans="1:35" s="29" customFormat="1" ht="19.5" customHeight="1">
      <c r="A43" s="28" t="s">
        <v>185</v>
      </c>
      <c r="B43" s="28" t="s">
        <v>187</v>
      </c>
      <c r="C43" s="21">
        <v>17</v>
      </c>
      <c r="D43" s="22" t="s">
        <v>115</v>
      </c>
      <c r="E43" s="23" t="s">
        <v>116</v>
      </c>
      <c r="F43" s="41" t="s">
        <v>117</v>
      </c>
      <c r="G43" s="25" t="s">
        <v>90</v>
      </c>
      <c r="H43" s="31">
        <v>0.008188657407407407</v>
      </c>
      <c r="I43" s="31"/>
      <c r="J43" s="31"/>
      <c r="K43" s="31"/>
      <c r="L43" s="31"/>
      <c r="M43" s="31"/>
      <c r="N43" s="30"/>
      <c r="O43" s="31"/>
      <c r="P43" s="28"/>
      <c r="Q43" s="31"/>
      <c r="R43" s="31"/>
      <c r="S43" s="31"/>
      <c r="T43" s="31"/>
      <c r="U43" s="31"/>
      <c r="V43" s="31"/>
      <c r="W43" s="31"/>
      <c r="X43" s="30"/>
      <c r="Y43" s="31"/>
      <c r="Z43" s="28"/>
      <c r="AA43" s="33"/>
      <c r="AB43" s="30"/>
      <c r="AC43" s="33"/>
      <c r="AD43" s="31"/>
      <c r="AE43" s="31"/>
      <c r="AF43" s="38">
        <f t="shared" si="7"/>
        <v>0</v>
      </c>
      <c r="AG43" s="38">
        <f t="shared" si="8"/>
        <v>0</v>
      </c>
      <c r="AH43" s="38"/>
      <c r="AI43" s="40">
        <f t="shared" si="11"/>
        <v>0</v>
      </c>
    </row>
    <row r="44" spans="1:35" s="29" customFormat="1" ht="19.5" customHeight="1">
      <c r="A44" s="28" t="s">
        <v>185</v>
      </c>
      <c r="B44" s="28" t="s">
        <v>187</v>
      </c>
      <c r="C44" s="21">
        <v>20</v>
      </c>
      <c r="D44" s="22" t="s">
        <v>118</v>
      </c>
      <c r="E44" s="23" t="s">
        <v>119</v>
      </c>
      <c r="F44" s="41" t="s">
        <v>120</v>
      </c>
      <c r="G44" s="25" t="s">
        <v>90</v>
      </c>
      <c r="H44" s="31"/>
      <c r="I44" s="31"/>
      <c r="J44" s="31"/>
      <c r="K44" s="31"/>
      <c r="L44" s="31"/>
      <c r="M44" s="31"/>
      <c r="N44" s="30"/>
      <c r="O44" s="31"/>
      <c r="P44" s="28"/>
      <c r="Q44" s="31">
        <v>0.005112268518518519</v>
      </c>
      <c r="R44" s="31">
        <v>0.0016273148148148147</v>
      </c>
      <c r="S44" s="31">
        <v>0.0015277777777777779</v>
      </c>
      <c r="T44" s="31">
        <v>0.005164351851851851</v>
      </c>
      <c r="U44" s="31">
        <v>0.0016354166666666667</v>
      </c>
      <c r="V44" s="31">
        <v>0.001521990740740741</v>
      </c>
      <c r="W44" s="31">
        <f>SUM(Q44:V44)</f>
        <v>0.01658912037037037</v>
      </c>
      <c r="X44" s="30"/>
      <c r="Y44" s="31">
        <f>SUM(W44,X44)</f>
        <v>0.01658912037037037</v>
      </c>
      <c r="Z44" s="28"/>
      <c r="AA44" s="33"/>
      <c r="AB44" s="30"/>
      <c r="AC44" s="33"/>
      <c r="AD44" s="31"/>
      <c r="AE44" s="31"/>
      <c r="AF44" s="38">
        <f t="shared" si="7"/>
        <v>0</v>
      </c>
      <c r="AG44" s="38">
        <f t="shared" si="8"/>
        <v>0</v>
      </c>
      <c r="AH44" s="38"/>
      <c r="AI44" s="40">
        <f t="shared" si="11"/>
        <v>0</v>
      </c>
    </row>
    <row r="45" spans="1:35" s="29" customFormat="1" ht="19.5" customHeight="1">
      <c r="A45" s="28" t="s">
        <v>185</v>
      </c>
      <c r="B45" s="28" t="s">
        <v>187</v>
      </c>
      <c r="C45" s="21">
        <v>25</v>
      </c>
      <c r="D45" s="26" t="s">
        <v>121</v>
      </c>
      <c r="E45" s="23" t="s">
        <v>122</v>
      </c>
      <c r="F45" s="42" t="s">
        <v>123</v>
      </c>
      <c r="G45" s="25" t="s">
        <v>90</v>
      </c>
      <c r="H45" s="31"/>
      <c r="I45" s="31"/>
      <c r="J45" s="31"/>
      <c r="K45" s="31"/>
      <c r="L45" s="31"/>
      <c r="M45" s="31"/>
      <c r="N45" s="30"/>
      <c r="O45" s="31"/>
      <c r="P45" s="28"/>
      <c r="Q45" s="31"/>
      <c r="R45" s="31"/>
      <c r="S45" s="31"/>
      <c r="T45" s="31"/>
      <c r="U45" s="31"/>
      <c r="V45" s="31"/>
      <c r="W45" s="31"/>
      <c r="X45" s="30"/>
      <c r="Y45" s="31"/>
      <c r="Z45" s="28"/>
      <c r="AA45" s="33"/>
      <c r="AB45" s="30"/>
      <c r="AC45" s="33"/>
      <c r="AD45" s="31"/>
      <c r="AE45" s="31"/>
      <c r="AF45" s="38">
        <f t="shared" si="7"/>
        <v>0</v>
      </c>
      <c r="AG45" s="38">
        <f t="shared" si="8"/>
        <v>0</v>
      </c>
      <c r="AH45" s="38"/>
      <c r="AI45" s="40">
        <f t="shared" si="11"/>
        <v>0</v>
      </c>
    </row>
    <row r="46" spans="1:35" s="29" customFormat="1" ht="19.5" customHeight="1">
      <c r="A46" s="28" t="s">
        <v>185</v>
      </c>
      <c r="B46" s="28" t="s">
        <v>187</v>
      </c>
      <c r="C46" s="21">
        <v>29</v>
      </c>
      <c r="D46" s="22" t="s">
        <v>124</v>
      </c>
      <c r="E46" s="23" t="s">
        <v>125</v>
      </c>
      <c r="F46" s="24" t="s">
        <v>126</v>
      </c>
      <c r="G46" s="25" t="s">
        <v>90</v>
      </c>
      <c r="H46" s="31">
        <v>0.008068287037037037</v>
      </c>
      <c r="I46" s="31">
        <v>0.0029687500000000005</v>
      </c>
      <c r="J46" s="31"/>
      <c r="K46" s="31"/>
      <c r="L46" s="31"/>
      <c r="M46" s="31"/>
      <c r="N46" s="30"/>
      <c r="O46" s="31"/>
      <c r="P46" s="31"/>
      <c r="Q46" s="31">
        <v>0.0050254629629629625</v>
      </c>
      <c r="R46" s="31">
        <v>0.001710648148148148</v>
      </c>
      <c r="S46" s="31">
        <v>0.0015624999999999999</v>
      </c>
      <c r="T46" s="31">
        <v>0.0049722222222222225</v>
      </c>
      <c r="U46" s="31">
        <v>0.0017141203703703702</v>
      </c>
      <c r="V46" s="31">
        <v>0.0015648148148148149</v>
      </c>
      <c r="W46" s="31">
        <f>SUM(Q46:V46)</f>
        <v>0.016549768518518516</v>
      </c>
      <c r="X46" s="30"/>
      <c r="Y46" s="31">
        <f>SUM(W46,X46)</f>
        <v>0.016549768518518516</v>
      </c>
      <c r="Z46" s="28"/>
      <c r="AA46" s="33"/>
      <c r="AB46" s="30"/>
      <c r="AC46" s="33"/>
      <c r="AD46" s="31"/>
      <c r="AE46" s="31"/>
      <c r="AF46" s="38">
        <f t="shared" si="7"/>
        <v>0</v>
      </c>
      <c r="AG46" s="38">
        <f t="shared" si="8"/>
        <v>0</v>
      </c>
      <c r="AH46" s="38"/>
      <c r="AI46" s="38"/>
    </row>
    <row r="47" spans="1:35" s="29" customFormat="1" ht="19.5" customHeight="1">
      <c r="A47" s="28" t="s">
        <v>185</v>
      </c>
      <c r="B47" s="28" t="s">
        <v>187</v>
      </c>
      <c r="C47" s="21">
        <v>30</v>
      </c>
      <c r="D47" s="22" t="s">
        <v>127</v>
      </c>
      <c r="E47" s="23" t="s">
        <v>128</v>
      </c>
      <c r="F47" s="41" t="s">
        <v>129</v>
      </c>
      <c r="G47" s="25" t="s">
        <v>90</v>
      </c>
      <c r="H47" s="31">
        <v>0.008068287037037037</v>
      </c>
      <c r="I47" s="31">
        <v>0.0037650462962962963</v>
      </c>
      <c r="J47" s="31">
        <v>0.003189814814814815</v>
      </c>
      <c r="K47" s="31">
        <v>0.015774305555555555</v>
      </c>
      <c r="L47" s="31">
        <v>0.0031701388888888886</v>
      </c>
      <c r="M47" s="31">
        <f>SUM(H47:L47)</f>
        <v>0.03396759259259259</v>
      </c>
      <c r="N47" s="30"/>
      <c r="O47" s="31">
        <f>SUM(M47,N47)</f>
        <v>0.03396759259259259</v>
      </c>
      <c r="P47" s="28"/>
      <c r="Q47" s="31">
        <v>0.0061898148148148155</v>
      </c>
      <c r="R47" s="31">
        <v>0.0018414351851851853</v>
      </c>
      <c r="S47" s="31"/>
      <c r="T47" s="31"/>
      <c r="U47" s="31"/>
      <c r="V47" s="31"/>
      <c r="W47" s="31"/>
      <c r="X47" s="30"/>
      <c r="Y47" s="31"/>
      <c r="Z47" s="28"/>
      <c r="AA47" s="33"/>
      <c r="AB47" s="30"/>
      <c r="AC47" s="33"/>
      <c r="AD47" s="31"/>
      <c r="AE47" s="31"/>
      <c r="AF47" s="38">
        <f t="shared" si="7"/>
        <v>0</v>
      </c>
      <c r="AG47" s="38">
        <f t="shared" si="8"/>
        <v>0</v>
      </c>
      <c r="AH47" s="38"/>
      <c r="AI47" s="40">
        <f>SUM(AF47:AH47)</f>
        <v>0</v>
      </c>
    </row>
    <row r="48" spans="1:35" s="29" customFormat="1" ht="19.5" customHeight="1">
      <c r="A48" s="28" t="s">
        <v>186</v>
      </c>
      <c r="B48" s="28"/>
      <c r="C48" s="21">
        <v>31</v>
      </c>
      <c r="D48" s="22" t="s">
        <v>130</v>
      </c>
      <c r="E48" s="23" t="s">
        <v>131</v>
      </c>
      <c r="F48" s="41" t="s">
        <v>132</v>
      </c>
      <c r="G48" s="25" t="s">
        <v>90</v>
      </c>
      <c r="H48" s="31"/>
      <c r="I48" s="31"/>
      <c r="J48" s="31"/>
      <c r="K48" s="31"/>
      <c r="L48" s="31"/>
      <c r="M48" s="31"/>
      <c r="N48" s="30"/>
      <c r="O48" s="31"/>
      <c r="P48" s="28"/>
      <c r="Q48" s="31"/>
      <c r="R48" s="31"/>
      <c r="S48" s="31"/>
      <c r="T48" s="31"/>
      <c r="U48" s="31"/>
      <c r="V48" s="31"/>
      <c r="W48" s="31"/>
      <c r="X48" s="30"/>
      <c r="Y48" s="31"/>
      <c r="Z48" s="28"/>
      <c r="AA48" s="33"/>
      <c r="AB48" s="30"/>
      <c r="AC48" s="33"/>
      <c r="AD48" s="31"/>
      <c r="AE48" s="31"/>
      <c r="AF48" s="38">
        <f t="shared" si="7"/>
        <v>0</v>
      </c>
      <c r="AG48" s="38">
        <f t="shared" si="8"/>
        <v>0</v>
      </c>
      <c r="AH48" s="38"/>
      <c r="AI48" s="40">
        <f>SUM(AF48:AH48)</f>
        <v>0</v>
      </c>
    </row>
    <row r="49" spans="1:35" s="29" customFormat="1" ht="19.5" customHeight="1">
      <c r="A49" s="28" t="s">
        <v>186</v>
      </c>
      <c r="B49" s="28"/>
      <c r="C49" s="21">
        <v>32</v>
      </c>
      <c r="D49" s="22" t="s">
        <v>133</v>
      </c>
      <c r="E49" s="23" t="s">
        <v>134</v>
      </c>
      <c r="F49" s="24" t="s">
        <v>132</v>
      </c>
      <c r="G49" s="25" t="s">
        <v>90</v>
      </c>
      <c r="H49" s="31"/>
      <c r="I49" s="31"/>
      <c r="J49" s="31"/>
      <c r="K49" s="31"/>
      <c r="L49" s="31"/>
      <c r="M49" s="31"/>
      <c r="N49" s="30"/>
      <c r="O49" s="31"/>
      <c r="P49" s="31"/>
      <c r="Q49" s="31"/>
      <c r="R49" s="31"/>
      <c r="S49" s="31"/>
      <c r="T49" s="31"/>
      <c r="U49" s="31"/>
      <c r="V49" s="31"/>
      <c r="W49" s="31"/>
      <c r="X49" s="30"/>
      <c r="Y49" s="31"/>
      <c r="Z49" s="31"/>
      <c r="AA49" s="33"/>
      <c r="AB49" s="30"/>
      <c r="AC49" s="33"/>
      <c r="AD49" s="31"/>
      <c r="AE49" s="31"/>
      <c r="AF49" s="38">
        <f t="shared" si="7"/>
        <v>0</v>
      </c>
      <c r="AG49" s="38">
        <f t="shared" si="8"/>
        <v>0</v>
      </c>
      <c r="AH49" s="38"/>
      <c r="AI49" s="38"/>
    </row>
    <row r="50" spans="1:35" s="29" customFormat="1" ht="19.5" customHeight="1">
      <c r="A50" s="28" t="s">
        <v>185</v>
      </c>
      <c r="B50" s="28" t="s">
        <v>187</v>
      </c>
      <c r="C50" s="21">
        <v>33</v>
      </c>
      <c r="D50" s="26" t="s">
        <v>157</v>
      </c>
      <c r="E50" s="23" t="s">
        <v>158</v>
      </c>
      <c r="F50" s="42" t="s">
        <v>159</v>
      </c>
      <c r="G50" s="25" t="s">
        <v>138</v>
      </c>
      <c r="H50" s="31">
        <v>0.008068287037037037</v>
      </c>
      <c r="I50" s="31"/>
      <c r="J50" s="31"/>
      <c r="K50" s="31"/>
      <c r="L50" s="31"/>
      <c r="M50" s="31"/>
      <c r="N50" s="30"/>
      <c r="O50" s="31"/>
      <c r="P50" s="28"/>
      <c r="Q50" s="31"/>
      <c r="R50" s="31"/>
      <c r="S50" s="31"/>
      <c r="T50" s="31"/>
      <c r="U50" s="31"/>
      <c r="V50" s="31"/>
      <c r="W50" s="31"/>
      <c r="X50" s="30"/>
      <c r="Y50" s="31"/>
      <c r="Z50" s="28"/>
      <c r="AA50" s="33"/>
      <c r="AB50" s="30"/>
      <c r="AC50" s="33"/>
      <c r="AD50" s="31"/>
      <c r="AE50" s="31"/>
      <c r="AF50" s="38">
        <f t="shared" si="7"/>
        <v>0</v>
      </c>
      <c r="AG50" s="38">
        <f t="shared" si="8"/>
        <v>0</v>
      </c>
      <c r="AH50" s="38"/>
      <c r="AI50" s="40">
        <f>SUM(AF50:AH50)</f>
        <v>0</v>
      </c>
    </row>
    <row r="51" spans="1:35" s="29" customFormat="1" ht="19.5" customHeight="1">
      <c r="A51" s="28" t="s">
        <v>185</v>
      </c>
      <c r="B51" s="28" t="s">
        <v>187</v>
      </c>
      <c r="C51" s="21">
        <v>38</v>
      </c>
      <c r="D51" s="22" t="s">
        <v>160</v>
      </c>
      <c r="E51" s="23" t="s">
        <v>161</v>
      </c>
      <c r="F51" s="41" t="s">
        <v>162</v>
      </c>
      <c r="G51" s="25" t="s">
        <v>138</v>
      </c>
      <c r="H51" s="31">
        <v>0.008068287037037037</v>
      </c>
      <c r="I51" s="31">
        <v>0.0031932870370370374</v>
      </c>
      <c r="J51" s="31">
        <v>0.002855324074074074</v>
      </c>
      <c r="K51" s="31">
        <v>0.013311342592592592</v>
      </c>
      <c r="L51" s="31">
        <v>0.0028078703703703703</v>
      </c>
      <c r="M51" s="31">
        <f>SUM(H51:L51)</f>
        <v>0.03023611111111111</v>
      </c>
      <c r="N51" s="30"/>
      <c r="O51" s="31">
        <f>SUM(M51,N51)</f>
        <v>0.03023611111111111</v>
      </c>
      <c r="P51" s="28"/>
      <c r="Q51" s="31"/>
      <c r="R51" s="31"/>
      <c r="S51" s="31"/>
      <c r="T51" s="31"/>
      <c r="U51" s="31"/>
      <c r="V51" s="31"/>
      <c r="W51" s="31"/>
      <c r="X51" s="30"/>
      <c r="Y51" s="31"/>
      <c r="Z51" s="28"/>
      <c r="AA51" s="33"/>
      <c r="AB51" s="30"/>
      <c r="AC51" s="33"/>
      <c r="AD51" s="31"/>
      <c r="AE51" s="31"/>
      <c r="AF51" s="38">
        <f t="shared" si="7"/>
        <v>0</v>
      </c>
      <c r="AG51" s="38">
        <f t="shared" si="8"/>
        <v>0</v>
      </c>
      <c r="AH51" s="38"/>
      <c r="AI51" s="40">
        <f>SUM(AF51:AH51)</f>
        <v>0</v>
      </c>
    </row>
    <row r="52" spans="1:35" s="29" customFormat="1" ht="19.5" customHeight="1">
      <c r="A52" s="28" t="s">
        <v>185</v>
      </c>
      <c r="B52" s="28" t="s">
        <v>187</v>
      </c>
      <c r="C52" s="21">
        <v>39</v>
      </c>
      <c r="D52" s="22" t="s">
        <v>163</v>
      </c>
      <c r="E52" s="23" t="s">
        <v>164</v>
      </c>
      <c r="F52" s="41" t="s">
        <v>165</v>
      </c>
      <c r="G52" s="25" t="s">
        <v>138</v>
      </c>
      <c r="H52" s="31">
        <v>0.008068287037037037</v>
      </c>
      <c r="I52" s="31">
        <v>0.0031932870370370374</v>
      </c>
      <c r="J52" s="31"/>
      <c r="K52" s="31"/>
      <c r="L52" s="31"/>
      <c r="M52" s="31"/>
      <c r="N52" s="30"/>
      <c r="O52" s="31"/>
      <c r="P52" s="28"/>
      <c r="Q52" s="31"/>
      <c r="R52" s="31"/>
      <c r="S52" s="31"/>
      <c r="T52" s="31"/>
      <c r="U52" s="31"/>
      <c r="V52" s="31"/>
      <c r="W52" s="31"/>
      <c r="X52" s="30"/>
      <c r="Y52" s="31"/>
      <c r="Z52" s="28"/>
      <c r="AA52" s="33"/>
      <c r="AB52" s="30"/>
      <c r="AC52" s="33"/>
      <c r="AD52" s="31"/>
      <c r="AE52" s="31"/>
      <c r="AF52" s="38">
        <f t="shared" si="7"/>
        <v>0</v>
      </c>
      <c r="AG52" s="38">
        <f t="shared" si="8"/>
        <v>0</v>
      </c>
      <c r="AH52" s="38"/>
      <c r="AI52" s="40">
        <f>SUM(AF52:AH52)</f>
        <v>0</v>
      </c>
    </row>
    <row r="53" spans="1:35" s="29" customFormat="1" ht="19.5" customHeight="1">
      <c r="A53" s="28"/>
      <c r="B53" s="28"/>
      <c r="C53" s="21"/>
      <c r="D53" s="22"/>
      <c r="E53" s="23"/>
      <c r="F53" s="24"/>
      <c r="G53" s="25"/>
      <c r="H53" s="31"/>
      <c r="I53" s="31"/>
      <c r="J53" s="31"/>
      <c r="K53" s="31"/>
      <c r="L53" s="31"/>
      <c r="M53" s="33"/>
      <c r="N53" s="30"/>
      <c r="O53" s="33"/>
      <c r="P53" s="31"/>
      <c r="Q53" s="31"/>
      <c r="R53" s="31"/>
      <c r="S53" s="31"/>
      <c r="T53" s="31"/>
      <c r="U53" s="31"/>
      <c r="V53" s="31"/>
      <c r="W53" s="31"/>
      <c r="X53" s="30"/>
      <c r="Y53" s="31"/>
      <c r="Z53" s="31"/>
      <c r="AA53" s="33"/>
      <c r="AB53" s="30"/>
      <c r="AC53" s="33"/>
      <c r="AD53" s="31"/>
      <c r="AE53" s="31"/>
      <c r="AF53" s="38"/>
      <c r="AG53" s="38"/>
      <c r="AH53" s="38"/>
      <c r="AI53" s="38"/>
    </row>
    <row r="54" spans="1:35" s="29" customFormat="1" ht="19.5" customHeight="1">
      <c r="A54" s="28"/>
      <c r="B54" s="28"/>
      <c r="C54" s="21"/>
      <c r="D54" s="22"/>
      <c r="E54" s="23"/>
      <c r="F54" s="24"/>
      <c r="G54" s="25"/>
      <c r="H54" s="31"/>
      <c r="I54" s="31"/>
      <c r="J54" s="31"/>
      <c r="K54" s="31"/>
      <c r="L54" s="31"/>
      <c r="M54" s="33"/>
      <c r="N54" s="30"/>
      <c r="O54" s="33"/>
      <c r="P54" s="31"/>
      <c r="Q54" s="31"/>
      <c r="R54" s="31"/>
      <c r="S54" s="31"/>
      <c r="T54" s="31"/>
      <c r="U54" s="31"/>
      <c r="V54" s="31"/>
      <c r="W54" s="31"/>
      <c r="X54" s="30"/>
      <c r="Y54" s="31"/>
      <c r="Z54" s="31"/>
      <c r="AA54" s="33"/>
      <c r="AB54" s="30"/>
      <c r="AC54" s="33"/>
      <c r="AD54" s="31"/>
      <c r="AE54" s="31"/>
      <c r="AF54" s="38"/>
      <c r="AG54" s="38"/>
      <c r="AH54" s="38"/>
      <c r="AI54" s="38"/>
    </row>
    <row r="55" spans="1:35" s="29" customFormat="1" ht="19.5" customHeight="1">
      <c r="A55" s="28"/>
      <c r="B55" s="28"/>
      <c r="C55" s="21"/>
      <c r="D55" s="26"/>
      <c r="E55" s="23"/>
      <c r="F55" s="27"/>
      <c r="G55" s="25"/>
      <c r="H55" s="31"/>
      <c r="I55" s="31"/>
      <c r="J55" s="31"/>
      <c r="K55" s="31"/>
      <c r="L55" s="31"/>
      <c r="M55" s="33"/>
      <c r="N55" s="30"/>
      <c r="O55" s="33"/>
      <c r="P55" s="31"/>
      <c r="Q55" s="31"/>
      <c r="R55" s="31"/>
      <c r="S55" s="31"/>
      <c r="T55" s="31"/>
      <c r="U55" s="31"/>
      <c r="V55" s="31"/>
      <c r="W55" s="31"/>
      <c r="X55" s="30"/>
      <c r="Y55" s="31"/>
      <c r="Z55" s="31"/>
      <c r="AA55" s="33"/>
      <c r="AB55" s="30"/>
      <c r="AC55" s="33"/>
      <c r="AD55" s="31"/>
      <c r="AE55" s="31"/>
      <c r="AF55" s="38"/>
      <c r="AG55" s="38"/>
      <c r="AH55" s="38"/>
      <c r="AI55" s="38"/>
    </row>
    <row r="56" spans="1:35" s="29" customFormat="1" ht="19.5" customHeight="1">
      <c r="A56" s="28"/>
      <c r="B56" s="28"/>
      <c r="C56" s="21"/>
      <c r="D56" s="22"/>
      <c r="E56" s="23"/>
      <c r="F56" s="24"/>
      <c r="G56" s="25"/>
      <c r="H56" s="31"/>
      <c r="I56" s="31"/>
      <c r="J56" s="31"/>
      <c r="K56" s="31"/>
      <c r="L56" s="31"/>
      <c r="M56" s="33"/>
      <c r="N56" s="30"/>
      <c r="O56" s="33"/>
      <c r="P56" s="31"/>
      <c r="Q56" s="31"/>
      <c r="R56" s="31"/>
      <c r="S56" s="31"/>
      <c r="T56" s="31"/>
      <c r="U56" s="31"/>
      <c r="V56" s="31"/>
      <c r="W56" s="31"/>
      <c r="X56" s="30"/>
      <c r="Y56" s="31"/>
      <c r="Z56" s="31"/>
      <c r="AA56" s="33"/>
      <c r="AB56" s="30"/>
      <c r="AC56" s="33"/>
      <c r="AD56" s="31"/>
      <c r="AE56" s="31"/>
      <c r="AF56" s="38"/>
      <c r="AG56" s="38"/>
      <c r="AH56" s="38"/>
      <c r="AI56" s="38"/>
    </row>
    <row r="57" spans="1:35" s="29" customFormat="1" ht="19.5" customHeight="1">
      <c r="A57" s="28"/>
      <c r="B57" s="28"/>
      <c r="C57" s="21"/>
      <c r="D57" s="22"/>
      <c r="E57" s="23"/>
      <c r="F57" s="24"/>
      <c r="G57" s="25"/>
      <c r="H57" s="31"/>
      <c r="I57" s="31"/>
      <c r="J57" s="31"/>
      <c r="K57" s="31"/>
      <c r="L57" s="31"/>
      <c r="M57" s="33"/>
      <c r="N57" s="30"/>
      <c r="O57" s="33"/>
      <c r="P57" s="31"/>
      <c r="Q57" s="31"/>
      <c r="R57" s="31"/>
      <c r="S57" s="31"/>
      <c r="T57" s="31"/>
      <c r="U57" s="31"/>
      <c r="V57" s="31"/>
      <c r="W57" s="31"/>
      <c r="X57" s="30"/>
      <c r="Y57" s="31"/>
      <c r="Z57" s="31"/>
      <c r="AA57" s="33"/>
      <c r="AB57" s="30"/>
      <c r="AC57" s="33"/>
      <c r="AD57" s="31"/>
      <c r="AE57" s="31"/>
      <c r="AF57" s="38"/>
      <c r="AG57" s="38"/>
      <c r="AH57" s="38"/>
      <c r="AI57" s="38"/>
    </row>
    <row r="58" spans="1:35" s="29" customFormat="1" ht="19.5" customHeight="1">
      <c r="A58" s="28"/>
      <c r="B58" s="28"/>
      <c r="C58" s="21"/>
      <c r="D58" s="26"/>
      <c r="E58" s="23"/>
      <c r="F58" s="27"/>
      <c r="G58" s="25"/>
      <c r="H58" s="31"/>
      <c r="I58" s="31"/>
      <c r="J58" s="31"/>
      <c r="K58" s="31"/>
      <c r="L58" s="31"/>
      <c r="M58" s="33"/>
      <c r="N58" s="30"/>
      <c r="O58" s="33"/>
      <c r="P58" s="31"/>
      <c r="Q58" s="31"/>
      <c r="R58" s="31"/>
      <c r="S58" s="31"/>
      <c r="T58" s="31"/>
      <c r="U58" s="31"/>
      <c r="V58" s="31"/>
      <c r="W58" s="31"/>
      <c r="X58" s="30"/>
      <c r="Y58" s="31"/>
      <c r="Z58" s="31"/>
      <c r="AA58" s="33"/>
      <c r="AB58" s="30"/>
      <c r="AC58" s="33" t="s">
        <v>19</v>
      </c>
      <c r="AD58" s="31"/>
      <c r="AE58" s="31"/>
      <c r="AF58" s="38"/>
      <c r="AG58" s="38"/>
      <c r="AH58" s="38"/>
      <c r="AI58" s="38"/>
    </row>
    <row r="59" spans="1:35" s="29" customFormat="1" ht="19.5" customHeight="1">
      <c r="A59" s="28"/>
      <c r="B59" s="28"/>
      <c r="C59" s="21"/>
      <c r="D59" s="22"/>
      <c r="E59" s="23"/>
      <c r="F59" s="27"/>
      <c r="G59" s="25"/>
      <c r="H59" s="31"/>
      <c r="I59" s="31"/>
      <c r="J59" s="31"/>
      <c r="K59" s="31"/>
      <c r="L59" s="31"/>
      <c r="M59" s="33"/>
      <c r="N59" s="30"/>
      <c r="O59" s="33"/>
      <c r="P59" s="31"/>
      <c r="Q59" s="31"/>
      <c r="R59" s="31"/>
      <c r="S59" s="31"/>
      <c r="T59" s="31"/>
      <c r="U59" s="31"/>
      <c r="V59" s="31"/>
      <c r="W59" s="33"/>
      <c r="X59" s="30"/>
      <c r="Y59" s="31"/>
      <c r="Z59" s="31"/>
      <c r="AA59" s="33"/>
      <c r="AB59" s="30"/>
      <c r="AC59" s="33" t="s">
        <v>19</v>
      </c>
      <c r="AD59" s="31"/>
      <c r="AE59" s="31"/>
      <c r="AF59" s="38"/>
      <c r="AG59" s="38"/>
      <c r="AH59" s="38"/>
      <c r="AI59" s="38"/>
    </row>
    <row r="60" spans="1:35" s="29" customFormat="1" ht="19.5" customHeight="1">
      <c r="A60" s="28"/>
      <c r="B60" s="28"/>
      <c r="C60" s="21"/>
      <c r="D60" s="22"/>
      <c r="E60" s="23"/>
      <c r="F60" s="27"/>
      <c r="G60" s="25"/>
      <c r="H60" s="31"/>
      <c r="I60" s="31"/>
      <c r="J60" s="31"/>
      <c r="K60" s="31"/>
      <c r="L60" s="31"/>
      <c r="M60" s="33"/>
      <c r="N60" s="30"/>
      <c r="O60" s="33"/>
      <c r="P60" s="31"/>
      <c r="Q60" s="31"/>
      <c r="R60" s="31"/>
      <c r="S60" s="31"/>
      <c r="T60" s="31"/>
      <c r="U60" s="31"/>
      <c r="V60" s="31"/>
      <c r="W60" s="33"/>
      <c r="X60" s="30"/>
      <c r="Y60" s="31"/>
      <c r="Z60" s="31"/>
      <c r="AA60" s="33"/>
      <c r="AB60" s="30"/>
      <c r="AC60" s="33" t="s">
        <v>19</v>
      </c>
      <c r="AD60" s="31"/>
      <c r="AE60" s="31"/>
      <c r="AF60" s="38"/>
      <c r="AG60" s="38"/>
      <c r="AH60" s="38"/>
      <c r="AI60" s="38"/>
    </row>
    <row r="61" spans="1:35" s="29" customFormat="1" ht="19.5" customHeight="1">
      <c r="A61" s="28"/>
      <c r="B61" s="28"/>
      <c r="C61" s="21"/>
      <c r="D61" s="22"/>
      <c r="E61" s="23"/>
      <c r="F61" s="24"/>
      <c r="G61" s="25"/>
      <c r="H61" s="31"/>
      <c r="I61" s="31"/>
      <c r="J61" s="31"/>
      <c r="K61" s="31"/>
      <c r="L61" s="31"/>
      <c r="M61" s="33"/>
      <c r="N61" s="30"/>
      <c r="O61" s="33"/>
      <c r="P61" s="31"/>
      <c r="Q61" s="31"/>
      <c r="R61" s="31"/>
      <c r="S61" s="31"/>
      <c r="T61" s="31"/>
      <c r="U61" s="31"/>
      <c r="V61" s="31"/>
      <c r="W61" s="33"/>
      <c r="X61" s="30"/>
      <c r="Y61" s="31"/>
      <c r="Z61" s="31"/>
      <c r="AA61" s="33"/>
      <c r="AB61" s="30"/>
      <c r="AC61" s="33" t="s">
        <v>19</v>
      </c>
      <c r="AD61" s="31"/>
      <c r="AE61" s="31"/>
      <c r="AF61" s="38"/>
      <c r="AG61" s="38"/>
      <c r="AH61" s="38"/>
      <c r="AI61" s="38"/>
    </row>
    <row r="62" spans="1:35" s="29" customFormat="1" ht="19.5" customHeight="1">
      <c r="A62" s="28"/>
      <c r="B62" s="28"/>
      <c r="C62" s="21"/>
      <c r="D62" s="26"/>
      <c r="E62" s="23"/>
      <c r="F62" s="27"/>
      <c r="G62" s="25"/>
      <c r="H62" s="31"/>
      <c r="I62" s="31"/>
      <c r="J62" s="31"/>
      <c r="K62" s="31"/>
      <c r="L62" s="31"/>
      <c r="M62" s="33"/>
      <c r="N62" s="30"/>
      <c r="O62" s="33"/>
      <c r="P62" s="31"/>
      <c r="Q62" s="31"/>
      <c r="R62" s="31"/>
      <c r="S62" s="31"/>
      <c r="T62" s="31"/>
      <c r="U62" s="31"/>
      <c r="V62" s="31"/>
      <c r="W62" s="33"/>
      <c r="X62" s="30"/>
      <c r="Y62" s="33"/>
      <c r="Z62" s="31"/>
      <c r="AA62" s="33"/>
      <c r="AB62" s="30"/>
      <c r="AC62" s="33" t="s">
        <v>19</v>
      </c>
      <c r="AD62" s="31"/>
      <c r="AE62" s="31"/>
      <c r="AF62" s="38"/>
      <c r="AG62" s="38"/>
      <c r="AH62" s="38"/>
      <c r="AI62" s="38"/>
    </row>
    <row r="63" spans="1:35" s="29" customFormat="1" ht="19.5" customHeight="1">
      <c r="A63" s="28"/>
      <c r="B63" s="28"/>
      <c r="C63" s="21"/>
      <c r="D63" s="26"/>
      <c r="E63" s="23"/>
      <c r="F63" s="27"/>
      <c r="G63" s="25"/>
      <c r="H63" s="31"/>
      <c r="I63" s="31"/>
      <c r="J63" s="31"/>
      <c r="K63" s="31"/>
      <c r="L63" s="31"/>
      <c r="M63" s="33"/>
      <c r="N63" s="30"/>
      <c r="O63" s="33"/>
      <c r="P63" s="31"/>
      <c r="Q63" s="31"/>
      <c r="R63" s="31"/>
      <c r="S63" s="31"/>
      <c r="T63" s="31"/>
      <c r="U63" s="31"/>
      <c r="V63" s="31"/>
      <c r="W63" s="33"/>
      <c r="X63" s="30"/>
      <c r="Y63" s="33"/>
      <c r="Z63" s="31"/>
      <c r="AA63" s="33"/>
      <c r="AB63" s="30"/>
      <c r="AC63" s="33" t="s">
        <v>19</v>
      </c>
      <c r="AD63" s="31"/>
      <c r="AE63" s="31"/>
      <c r="AF63" s="38"/>
      <c r="AG63" s="38"/>
      <c r="AH63" s="38"/>
      <c r="AI63" s="38"/>
    </row>
    <row r="64" ht="17.25">
      <c r="AC64" s="33" t="s">
        <v>19</v>
      </c>
    </row>
    <row r="65" ht="17.25">
      <c r="AC65" s="33" t="s">
        <v>19</v>
      </c>
    </row>
    <row r="66" ht="17.25">
      <c r="AC66" s="33" t="s">
        <v>19</v>
      </c>
    </row>
    <row r="67" spans="29:31" ht="17.25">
      <c r="AC67" s="33" t="s">
        <v>19</v>
      </c>
      <c r="AD67" s="15">
        <v>1</v>
      </c>
      <c r="AE67" s="15">
        <v>10</v>
      </c>
    </row>
    <row r="68" spans="29:31" ht="17.25">
      <c r="AC68" s="33" t="s">
        <v>19</v>
      </c>
      <c r="AD68" s="15">
        <v>2</v>
      </c>
      <c r="AE68" s="15">
        <v>8</v>
      </c>
    </row>
    <row r="69" spans="29:31" ht="17.25">
      <c r="AC69" s="33" t="s">
        <v>19</v>
      </c>
      <c r="AD69" s="15">
        <v>3</v>
      </c>
      <c r="AE69" s="15">
        <v>6</v>
      </c>
    </row>
    <row r="70" spans="29:31" ht="17.25">
      <c r="AC70" s="33" t="s">
        <v>19</v>
      </c>
      <c r="AD70" s="15">
        <v>4</v>
      </c>
      <c r="AE70" s="15">
        <v>5</v>
      </c>
    </row>
    <row r="71" spans="30:31" ht="13.5">
      <c r="AD71" s="15">
        <v>5</v>
      </c>
      <c r="AE71" s="15">
        <v>4</v>
      </c>
    </row>
    <row r="72" spans="30:31" ht="13.5">
      <c r="AD72" s="15">
        <v>6</v>
      </c>
      <c r="AE72" s="15">
        <v>3</v>
      </c>
    </row>
    <row r="73" spans="30:31" ht="13.5">
      <c r="AD73" s="15">
        <v>7</v>
      </c>
      <c r="AE73" s="15">
        <v>2</v>
      </c>
    </row>
    <row r="74" spans="30:31" ht="13.5">
      <c r="AD74" s="15">
        <v>8</v>
      </c>
      <c r="AE74" s="15">
        <v>1</v>
      </c>
    </row>
  </sheetData>
  <sheetProtection/>
  <autoFilter ref="A4:AI52">
    <sortState ref="A5:AI74">
      <sortCondition sortBy="value" ref="AC5:AC74"/>
    </sortState>
  </autoFilter>
  <mergeCells count="15">
    <mergeCell ref="AF2:AI3"/>
    <mergeCell ref="F2:F4"/>
    <mergeCell ref="G2:G4"/>
    <mergeCell ref="H2:L3"/>
    <mergeCell ref="Q2:V3"/>
    <mergeCell ref="AE2:AE4"/>
    <mergeCell ref="M2:P3"/>
    <mergeCell ref="W2:Z3"/>
    <mergeCell ref="AA2:AC3"/>
    <mergeCell ref="AD2:AD4"/>
    <mergeCell ref="A2:A4"/>
    <mergeCell ref="C2:C4"/>
    <mergeCell ref="D2:D4"/>
    <mergeCell ref="E2:E4"/>
    <mergeCell ref="B2:B4"/>
  </mergeCells>
  <conditionalFormatting sqref="AC58:AC70 A5:IV63">
    <cfRule type="expression" priority="1" dxfId="0" stopIfTrue="1">
      <formula>MOD(ROW(),2)=0</formula>
    </cfRule>
  </conditionalFormatting>
  <dataValidations count="1">
    <dataValidation allowBlank="1" showInputMessage="1" showErrorMessage="1" imeMode="hiragana" sqref="D45:D63 D5:D13 D16:D42 E5:F63"/>
  </dataValidations>
  <printOptions/>
  <pageMargins left="0.5905511811023623" right="0.3937007874015748" top="0.5905511811023623" bottom="0.984251968503937" header="0.5118110236220472" footer="0.5118110236220472"/>
  <pageSetup fitToHeight="1" fitToWidth="1" horizontalDpi="300" verticalDpi="300" orientation="landscape" paperSize="9" scale="34" r:id="rId1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9.50390625" style="0" customWidth="1"/>
  </cols>
  <sheetData>
    <row r="2" ht="86.25" customHeight="1">
      <c r="A2" s="36" t="s">
        <v>188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多比羅 二三男</dc:creator>
  <cp:keywords/>
  <dc:description/>
  <cp:lastModifiedBy>59161</cp:lastModifiedBy>
  <cp:lastPrinted>2012-11-05T05:03:39Z</cp:lastPrinted>
  <dcterms:created xsi:type="dcterms:W3CDTF">2003-04-10T03:04:44Z</dcterms:created>
  <dcterms:modified xsi:type="dcterms:W3CDTF">2012-11-05T05:04:42Z</dcterms:modified>
  <cp:category/>
  <cp:version/>
  <cp:contentType/>
  <cp:contentStatus/>
</cp:coreProperties>
</file>