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新城ラリー2007" sheetId="1" r:id="rId1"/>
    <sheet name="Sheet2" sheetId="2" r:id="rId2"/>
    <sheet name="Sheet3" sheetId="3" r:id="rId3"/>
  </sheets>
  <definedNames>
    <definedName name="_xlnm._FilterDatabase" localSheetId="0" hidden="1">'新城ラリー2007'!$A$1:$P$65</definedName>
    <definedName name="_xlnm.Print_Area" localSheetId="0">'新城ラリー2007'!$A$1:$AC$65</definedName>
  </definedNames>
  <calcPr fullCalcOnLoad="1"/>
</workbook>
</file>

<file path=xl/sharedStrings.xml><?xml version="1.0" encoding="utf-8"?>
<sst xmlns="http://schemas.openxmlformats.org/spreadsheetml/2006/main" count="294" uniqueCount="217">
  <si>
    <t>SS3</t>
  </si>
  <si>
    <t>SS4</t>
  </si>
  <si>
    <t>SS5</t>
  </si>
  <si>
    <t>SS6</t>
  </si>
  <si>
    <t>SS9</t>
  </si>
  <si>
    <t>SS10</t>
  </si>
  <si>
    <t>勝田　範彦</t>
  </si>
  <si>
    <t>大庭　誠介</t>
  </si>
  <si>
    <t>奴田原　文雄</t>
  </si>
  <si>
    <t>天羽　桂介</t>
  </si>
  <si>
    <t>平塚　忠博</t>
  </si>
  <si>
    <t>曽根　崇仁</t>
  </si>
  <si>
    <t>榊　雅広</t>
  </si>
  <si>
    <t>島田　雅道</t>
  </si>
  <si>
    <t>森　博喜</t>
  </si>
  <si>
    <t>岡田　孝一</t>
  </si>
  <si>
    <t>高橋　悟志</t>
  </si>
  <si>
    <t>村瀬　太</t>
  </si>
  <si>
    <t>山口　清司</t>
  </si>
  <si>
    <t>田中　伸幸</t>
  </si>
  <si>
    <t>村田　康介</t>
  </si>
  <si>
    <t>福永　修</t>
  </si>
  <si>
    <t>上原　利宏</t>
  </si>
  <si>
    <t>高橋　巧</t>
  </si>
  <si>
    <t>小田切　順之</t>
  </si>
  <si>
    <t>鈴木　一也</t>
  </si>
  <si>
    <t>鈴木　裕</t>
  </si>
  <si>
    <t>井手上　達也</t>
  </si>
  <si>
    <t>横川　紀仁</t>
  </si>
  <si>
    <t>藤綱　和敏</t>
  </si>
  <si>
    <t>石田　裕一</t>
  </si>
  <si>
    <t>宮部　弘陽</t>
  </si>
  <si>
    <t>遠山　裕美子</t>
  </si>
  <si>
    <t>地神　潤</t>
  </si>
  <si>
    <t>奥村　久継</t>
  </si>
  <si>
    <t>原　聡子</t>
  </si>
  <si>
    <t>郷右近　孝雄</t>
  </si>
  <si>
    <t>OP2</t>
  </si>
  <si>
    <t>北田　稔</t>
  </si>
  <si>
    <t>石田　正史</t>
  </si>
  <si>
    <t>宮城　孝仁</t>
  </si>
  <si>
    <t>北村　和浩</t>
  </si>
  <si>
    <t>竹下　紀子</t>
  </si>
  <si>
    <t>松岡　孝典</t>
  </si>
  <si>
    <t>木村　裕介</t>
  </si>
  <si>
    <t>横尾　芳則</t>
  </si>
  <si>
    <t>石丸　智之</t>
  </si>
  <si>
    <t>徳尾　慶太郎</t>
  </si>
  <si>
    <t>仲　鉄雄</t>
  </si>
  <si>
    <t>川北　幹雄</t>
  </si>
  <si>
    <t>高山　仁</t>
  </si>
  <si>
    <t>吉澤　哲也</t>
  </si>
  <si>
    <t>藤田　めぐみ</t>
  </si>
  <si>
    <t>髙畑　智之</t>
  </si>
  <si>
    <t>森脇　克也</t>
  </si>
  <si>
    <t>阿部　唯人</t>
  </si>
  <si>
    <t>眞貝　知志</t>
  </si>
  <si>
    <t>早川　祐司</t>
  </si>
  <si>
    <t>島津　雅彦</t>
  </si>
  <si>
    <t>難波　巧</t>
  </si>
  <si>
    <t>難波　功</t>
  </si>
  <si>
    <t>菅野　正之</t>
  </si>
  <si>
    <t>御領　親幸</t>
  </si>
  <si>
    <t>西山　敏</t>
  </si>
  <si>
    <t>多比羅　二三男</t>
  </si>
  <si>
    <t>明治　慎太郎</t>
  </si>
  <si>
    <t>漆戸　あゆみ</t>
  </si>
  <si>
    <t>廣瀬　康宏</t>
  </si>
  <si>
    <t>谷内　壽隆</t>
  </si>
  <si>
    <t>高橋　敦哉</t>
  </si>
  <si>
    <t>照沼　雅之</t>
  </si>
  <si>
    <t>鈴木　尚</t>
  </si>
  <si>
    <t>山岸　典将</t>
  </si>
  <si>
    <t>松原　久</t>
  </si>
  <si>
    <t>香川　俊哉</t>
  </si>
  <si>
    <t>松原　敦</t>
  </si>
  <si>
    <t>和泉　孝明</t>
  </si>
  <si>
    <t>関根　正人</t>
  </si>
  <si>
    <t>長谷川　淳一</t>
  </si>
  <si>
    <t>山本　泰</t>
  </si>
  <si>
    <t>松本　琢史</t>
  </si>
  <si>
    <t>矢柳　静一郎</t>
  </si>
  <si>
    <t>福島　徳也</t>
  </si>
  <si>
    <t>門井　賢吾</t>
  </si>
  <si>
    <t>加瀬谷　元晴</t>
  </si>
  <si>
    <t>宮木　啓子</t>
  </si>
  <si>
    <t>榎　重彦</t>
  </si>
  <si>
    <t>池田　峰輝</t>
  </si>
  <si>
    <t>内藤　徳之</t>
  </si>
  <si>
    <t>森田　秀之</t>
  </si>
  <si>
    <t>木村　種克</t>
  </si>
  <si>
    <t>川島　健司</t>
  </si>
  <si>
    <t>内田　園美</t>
  </si>
  <si>
    <t>佐々木　康行</t>
  </si>
  <si>
    <t>天野　智之</t>
  </si>
  <si>
    <t>髙橋　浩子</t>
  </si>
  <si>
    <t>坂本　英彦</t>
  </si>
  <si>
    <t>坂口　慎一</t>
  </si>
  <si>
    <t>みつなり</t>
  </si>
  <si>
    <t>蟹江　清</t>
  </si>
  <si>
    <t>鎌野　賢志</t>
  </si>
  <si>
    <t>坂井　智幸</t>
  </si>
  <si>
    <t>鷲尾　俊一</t>
  </si>
  <si>
    <t>鈴木　隆司</t>
  </si>
  <si>
    <t>河野　和彦</t>
  </si>
  <si>
    <t>松村　孝也</t>
  </si>
  <si>
    <t>JN4</t>
  </si>
  <si>
    <t>JN3</t>
  </si>
  <si>
    <t>JN2</t>
  </si>
  <si>
    <t>JN1</t>
  </si>
  <si>
    <t>OP1</t>
  </si>
  <si>
    <t>SS11</t>
  </si>
  <si>
    <t>SS12</t>
  </si>
  <si>
    <t>スバルラリーチームジャパン・インプレッサ</t>
  </si>
  <si>
    <t>ＤＬ　テイン　マルシェ　ランサー</t>
  </si>
  <si>
    <t>アーレスティＤＬ・ＫＹＢインプレッサ</t>
  </si>
  <si>
    <t>ＡＤＶＡＮ・ＰＩＡＡランサー</t>
  </si>
  <si>
    <t>ＲＥＰＳＯＬ－ＡＤＶＡＮランサー</t>
  </si>
  <si>
    <t>ニシオガレージＤＬインプレッサ</t>
  </si>
  <si>
    <t>Ｃ－ＯＮＥ　ＰＯＴＥＮＺＡ　ＬＡＮＣＥＲ</t>
  </si>
  <si>
    <t>BPFクスコADVANテインランサー</t>
  </si>
  <si>
    <t>ＫＹＢ☆ＳＫ☆ＫＳランサー７</t>
  </si>
  <si>
    <t>ＯＫＵストリートライフADVANランサー</t>
  </si>
  <si>
    <t>Ｊ＆ＳクスコＫＹＢ☆ＢＳインテ</t>
  </si>
  <si>
    <t>ＢＰＦ☆ＫＹＢ☆ＢＳインギングセリカ</t>
  </si>
  <si>
    <t>Ｐ．ｍｕ☆Ｒ谷☆アッスルＤＣ２</t>
  </si>
  <si>
    <t>ＤＬシックスセンスＳＳＲインテ</t>
  </si>
  <si>
    <t>ミツバ・ラック・ＤＬ・ＭＲＳ</t>
  </si>
  <si>
    <t>ＤＬ・ＫＹＢ・アルテックセリカ</t>
  </si>
  <si>
    <t>シックスセンスADVANゼロスインテ</t>
  </si>
  <si>
    <t>ＹＫＲＮランサー改プロＤオサム</t>
  </si>
  <si>
    <t>セーフティ２１☆ランサー</t>
  </si>
  <si>
    <t>ＡＤＶＡＮ－ＭＯＴＵＬランサー</t>
  </si>
  <si>
    <t>ミツバＷＭＤＬラックレビン</t>
  </si>
  <si>
    <t>クスコＢＳ・ＣＭＳＣ・ＣＪ４Ａ</t>
  </si>
  <si>
    <t>ＲＳＴアジップＤＬエナペタル羽山ＥＫ９</t>
  </si>
  <si>
    <t>ダイハツブーンＸ４</t>
  </si>
  <si>
    <t>エナペタル久與ＢＳレビン</t>
  </si>
  <si>
    <t>ＢＯＯＢＯＷ・ＤＬ・ブーンＸ４</t>
  </si>
  <si>
    <t>ＤＬテインＭＯＴＵＬ・ＢＲＩＧ・ＥＫ９</t>
  </si>
  <si>
    <t>ポテンザゼロスインテグラ</t>
  </si>
  <si>
    <t>ＡＤＶＡＮ・ＦＬＥＸ・ＤＣ２</t>
  </si>
  <si>
    <t>ＣＭＳＣＡＤＶＡＮミラージュ</t>
  </si>
  <si>
    <t>チェックメイト・シビック</t>
  </si>
  <si>
    <t>el.DL.Wako's.BRIG NASシティ</t>
  </si>
  <si>
    <t>Ｏ．Ｋ．Ｕ．プロμスターレット</t>
  </si>
  <si>
    <t>ＤＬレイルＢＲＩＧキャッツＣＢシティ</t>
  </si>
  <si>
    <t>ＲＳ正和ΩＢＳ樋口鍼灸院ＧＤＢ</t>
  </si>
  <si>
    <t>ＴＥＡＭ－ＡＳＥランサー</t>
  </si>
  <si>
    <t>ＡＬＥＸＡＱＵＫＹＢインテグラ</t>
  </si>
  <si>
    <t>ＲＴはと車　ＲＳＣＣ　セリカ</t>
  </si>
  <si>
    <t>ＡＬＥＸ浅井鈑金コマツＤＣ２</t>
  </si>
  <si>
    <t>ＳＰＭフレックスＤＬブーンＸ４</t>
  </si>
  <si>
    <t>シックスセンスＤＬＴＧシビック</t>
  </si>
  <si>
    <t>ＤＬゼロスオクヤマＰガレブーン</t>
  </si>
  <si>
    <t>安斉自工ＴＧ旭アドバンＥＰＮＡ</t>
  </si>
  <si>
    <t>PerfectＬＳＩ共栄タイヤＥＰ</t>
  </si>
  <si>
    <t>安斉自工市光ＴＧ旭ＭＩＶＩＴＺ</t>
  </si>
  <si>
    <t>ＤＬパワーオブラブインプレッサ</t>
  </si>
  <si>
    <t>ＢＲＩＧ・ＣＳＰ・Ｅｘｉｇｅ</t>
  </si>
  <si>
    <t>タイヤガーデン新城　ミラージュ</t>
  </si>
  <si>
    <t>安斉自工プロミューＴＭＷＥＫ４</t>
  </si>
  <si>
    <t>ＲＳＴミラージュ</t>
  </si>
  <si>
    <t>ＣＭＳＣ愛豊スイフトミラージュ</t>
  </si>
  <si>
    <t>ＲＳＴアクセルレビン</t>
  </si>
  <si>
    <t>ＢＳ！？Ｋ－ｏｎｅＲ＠シビック</t>
  </si>
  <si>
    <t>ＤＬトヨタＶＩＴＺ１５００ＲＳ</t>
  </si>
  <si>
    <t>ＢＯＯＢＯＷ・ストーリアＸ４</t>
  </si>
  <si>
    <t>コンペ★共進自動車★Ｖｉｔｚ</t>
  </si>
  <si>
    <t>テイクスＴＫＳくろまめヴィッツ</t>
  </si>
  <si>
    <t>ベストワークＤＬワコーヴィッツ</t>
  </si>
  <si>
    <t>ＴＳＫチームエスコンヴィッツ</t>
  </si>
  <si>
    <t>Final Classification　新城ラリー2007（round10）</t>
  </si>
  <si>
    <t>Overall
Position</t>
  </si>
  <si>
    <t>Class
Position</t>
  </si>
  <si>
    <t>Car No.</t>
  </si>
  <si>
    <t>Driver</t>
  </si>
  <si>
    <t>Co-driver</t>
  </si>
  <si>
    <t>Vehicle</t>
  </si>
  <si>
    <t>Class</t>
  </si>
  <si>
    <t>Leg 1</t>
  </si>
  <si>
    <t>Leg1Total</t>
  </si>
  <si>
    <t>Leg 2</t>
  </si>
  <si>
    <t>Leg2Total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</si>
  <si>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</si>
  <si>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</si>
  <si>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</si>
  <si>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</si>
  <si>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</si>
  <si>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</si>
  <si>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</si>
  <si>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SS7</t>
  </si>
  <si>
    <t>SS8</t>
  </si>
  <si>
    <t>R</t>
  </si>
  <si>
    <t>小泉　茂</t>
  </si>
  <si>
    <t>飯原　幸治</t>
  </si>
  <si>
    <t>岩井　謙治</t>
  </si>
  <si>
    <t>小泉　由起</t>
  </si>
  <si>
    <t>石下谷　美津雄</t>
  </si>
  <si>
    <t>丹羽　貴裕</t>
  </si>
  <si>
    <t>田中　直哉</t>
  </si>
  <si>
    <t>飯田　有希子</t>
  </si>
  <si>
    <t>加納　武彦</t>
  </si>
  <si>
    <t>萠抜　浩史</t>
  </si>
  <si>
    <t>吉井　崇博</t>
  </si>
  <si>
    <t>佐藤　兵馬</t>
  </si>
  <si>
    <t>徳能　大輔</t>
  </si>
  <si>
    <t>枝光　展義</t>
  </si>
  <si>
    <t>鍋倉　正彦</t>
  </si>
  <si>
    <t>大橋　正典</t>
  </si>
  <si>
    <t>菅野　総一郎</t>
  </si>
  <si>
    <t>濱野　崇</t>
  </si>
  <si>
    <t>小野寺　清之</t>
  </si>
  <si>
    <t>長岩　信二</t>
  </si>
  <si>
    <t>及川　陽也</t>
  </si>
  <si>
    <t>箕作　裕子</t>
  </si>
  <si>
    <t>藤本 大典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</si>
</sst>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&quot; &quot;@"/>
    <numFmt numFmtId="186" formatCode="m&quot;'&quot;ss.0&quot; &quot;"/>
    <numFmt numFmtId="187" formatCode="m&quot;'&quot;ss&quot; &quot;"/>
    <numFmt numFmtId="188" formatCode="h:m:ss.0"/>
    <numFmt numFmtId="189" formatCode="#,##0_ "/>
    <numFmt numFmtId="190" formatCode="[m]:ss.0"/>
    <numFmt numFmtId="191" formatCode="[&lt;100]#0.0;[&lt;10000]#0&quot;:&quot;00.0;0&quot;:&quot;00&quot;:&quot;0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i/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90" fontId="5" fillId="0" borderId="12" xfId="0" applyNumberFormat="1" applyFont="1" applyFill="1" applyBorder="1" applyAlignment="1">
      <alignment horizontal="center" vertical="center" textRotation="255" wrapText="1"/>
    </xf>
    <xf numFmtId="0" fontId="2" fillId="0" borderId="0" xfId="0" applyNumberFormat="1" applyFont="1" applyFill="1" applyBorder="1" applyAlignment="1">
      <alignment horizontal="center"/>
    </xf>
    <xf numFmtId="47" fontId="2" fillId="0" borderId="12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43</xdr:row>
      <xdr:rowOff>266700</xdr:rowOff>
    </xdr:from>
    <xdr:to>
      <xdr:col>7</xdr:col>
      <xdr:colOff>0</xdr:colOff>
      <xdr:row>43</xdr:row>
      <xdr:rowOff>266700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648700" y="1151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43</xdr:row>
      <xdr:rowOff>266700</xdr:rowOff>
    </xdr:from>
    <xdr:to>
      <xdr:col>7</xdr:col>
      <xdr:colOff>0</xdr:colOff>
      <xdr:row>43</xdr:row>
      <xdr:rowOff>266700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648700" y="1151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43</xdr:row>
      <xdr:rowOff>266700</xdr:rowOff>
    </xdr:from>
    <xdr:to>
      <xdr:col>7</xdr:col>
      <xdr:colOff>0</xdr:colOff>
      <xdr:row>43</xdr:row>
      <xdr:rowOff>266700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648700" y="1151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43</xdr:row>
      <xdr:rowOff>266700</xdr:rowOff>
    </xdr:from>
    <xdr:to>
      <xdr:col>12</xdr:col>
      <xdr:colOff>933450</xdr:colOff>
      <xdr:row>43</xdr:row>
      <xdr:rowOff>266700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4277975" y="1151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43</xdr:row>
      <xdr:rowOff>266700</xdr:rowOff>
    </xdr:from>
    <xdr:to>
      <xdr:col>12</xdr:col>
      <xdr:colOff>933450</xdr:colOff>
      <xdr:row>43</xdr:row>
      <xdr:rowOff>266700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4277975" y="1151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43</xdr:row>
      <xdr:rowOff>266700</xdr:rowOff>
    </xdr:from>
    <xdr:to>
      <xdr:col>12</xdr:col>
      <xdr:colOff>933450</xdr:colOff>
      <xdr:row>43</xdr:row>
      <xdr:rowOff>266700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4277975" y="1151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4</xdr:row>
      <xdr:rowOff>47625</xdr:rowOff>
    </xdr:from>
    <xdr:to>
      <xdr:col>12</xdr:col>
      <xdr:colOff>933450</xdr:colOff>
      <xdr:row>50</xdr:row>
      <xdr:rowOff>266700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4277975" y="895350"/>
          <a:ext cx="0" cy="1248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ン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
</a:t>
          </a:r>
        </a:p>
      </xdr:txBody>
    </xdr:sp>
    <xdr:clientData/>
  </xdr:twoCellAnchor>
  <xdr:twoCellAnchor>
    <xdr:from>
      <xdr:col>22</xdr:col>
      <xdr:colOff>0</xdr:colOff>
      <xdr:row>43</xdr:row>
      <xdr:rowOff>266700</xdr:rowOff>
    </xdr:from>
    <xdr:to>
      <xdr:col>22</xdr:col>
      <xdr:colOff>0</xdr:colOff>
      <xdr:row>43</xdr:row>
      <xdr:rowOff>266700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2707600" y="1151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43</xdr:row>
      <xdr:rowOff>266700</xdr:rowOff>
    </xdr:from>
    <xdr:to>
      <xdr:col>22</xdr:col>
      <xdr:colOff>0</xdr:colOff>
      <xdr:row>43</xdr:row>
      <xdr:rowOff>266700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22707600" y="1151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43</xdr:row>
      <xdr:rowOff>266700</xdr:rowOff>
    </xdr:from>
    <xdr:to>
      <xdr:col>22</xdr:col>
      <xdr:colOff>0</xdr:colOff>
      <xdr:row>43</xdr:row>
      <xdr:rowOff>266700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22707600" y="1151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4</xdr:row>
      <xdr:rowOff>47625</xdr:rowOff>
    </xdr:from>
    <xdr:to>
      <xdr:col>22</xdr:col>
      <xdr:colOff>0</xdr:colOff>
      <xdr:row>50</xdr:row>
      <xdr:rowOff>266700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707600" y="895350"/>
          <a:ext cx="0" cy="1248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ン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
</a:t>
          </a:r>
        </a:p>
      </xdr:txBody>
    </xdr:sp>
    <xdr:clientData/>
  </xdr:twoCellAnchor>
  <xdr:twoCellAnchor>
    <xdr:from>
      <xdr:col>7</xdr:col>
      <xdr:colOff>0</xdr:colOff>
      <xdr:row>25</xdr:row>
      <xdr:rowOff>266700</xdr:rowOff>
    </xdr:from>
    <xdr:to>
      <xdr:col>7</xdr:col>
      <xdr:colOff>0</xdr:colOff>
      <xdr:row>25</xdr:row>
      <xdr:rowOff>266700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86487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25</xdr:row>
      <xdr:rowOff>266700</xdr:rowOff>
    </xdr:from>
    <xdr:to>
      <xdr:col>7</xdr:col>
      <xdr:colOff>0</xdr:colOff>
      <xdr:row>25</xdr:row>
      <xdr:rowOff>266700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86487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25</xdr:row>
      <xdr:rowOff>266700</xdr:rowOff>
    </xdr:from>
    <xdr:to>
      <xdr:col>7</xdr:col>
      <xdr:colOff>0</xdr:colOff>
      <xdr:row>25</xdr:row>
      <xdr:rowOff>266700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86487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25</xdr:row>
      <xdr:rowOff>266700</xdr:rowOff>
    </xdr:from>
    <xdr:to>
      <xdr:col>12</xdr:col>
      <xdr:colOff>933450</xdr:colOff>
      <xdr:row>25</xdr:row>
      <xdr:rowOff>266700</xdr:rowOff>
    </xdr:to>
    <xdr:sp>
      <xdr:nvSpPr>
        <xdr:cNvPr id="15" name="Text Box 11"/>
        <xdr:cNvSpPr txBox="1">
          <a:spLocks noChangeArrowheads="1"/>
        </xdr:cNvSpPr>
      </xdr:nvSpPr>
      <xdr:spPr>
        <a:xfrm>
          <a:off x="14277975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25</xdr:row>
      <xdr:rowOff>266700</xdr:rowOff>
    </xdr:from>
    <xdr:to>
      <xdr:col>12</xdr:col>
      <xdr:colOff>933450</xdr:colOff>
      <xdr:row>25</xdr:row>
      <xdr:rowOff>266700</xdr:rowOff>
    </xdr:to>
    <xdr:sp>
      <xdr:nvSpPr>
        <xdr:cNvPr id="16" name="Text Box 12"/>
        <xdr:cNvSpPr txBox="1">
          <a:spLocks noChangeArrowheads="1"/>
        </xdr:cNvSpPr>
      </xdr:nvSpPr>
      <xdr:spPr>
        <a:xfrm>
          <a:off x="14277975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25</xdr:row>
      <xdr:rowOff>266700</xdr:rowOff>
    </xdr:from>
    <xdr:to>
      <xdr:col>12</xdr:col>
      <xdr:colOff>933450</xdr:colOff>
      <xdr:row>25</xdr:row>
      <xdr:rowOff>266700</xdr:rowOff>
    </xdr:to>
    <xdr:sp>
      <xdr:nvSpPr>
        <xdr:cNvPr id="17" name="Text Box 13"/>
        <xdr:cNvSpPr txBox="1">
          <a:spLocks noChangeArrowheads="1"/>
        </xdr:cNvSpPr>
      </xdr:nvSpPr>
      <xdr:spPr>
        <a:xfrm>
          <a:off x="14277975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25</xdr:row>
      <xdr:rowOff>266700</xdr:rowOff>
    </xdr:from>
    <xdr:to>
      <xdr:col>22</xdr:col>
      <xdr:colOff>0</xdr:colOff>
      <xdr:row>25</xdr:row>
      <xdr:rowOff>266700</xdr:rowOff>
    </xdr:to>
    <xdr:sp>
      <xdr:nvSpPr>
        <xdr:cNvPr id="18" name="Text Box 11"/>
        <xdr:cNvSpPr txBox="1">
          <a:spLocks noChangeArrowheads="1"/>
        </xdr:cNvSpPr>
      </xdr:nvSpPr>
      <xdr:spPr>
        <a:xfrm>
          <a:off x="227076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25</xdr:row>
      <xdr:rowOff>266700</xdr:rowOff>
    </xdr:from>
    <xdr:to>
      <xdr:col>22</xdr:col>
      <xdr:colOff>0</xdr:colOff>
      <xdr:row>25</xdr:row>
      <xdr:rowOff>266700</xdr:rowOff>
    </xdr:to>
    <xdr:sp>
      <xdr:nvSpPr>
        <xdr:cNvPr id="19" name="Text Box 12"/>
        <xdr:cNvSpPr txBox="1">
          <a:spLocks noChangeArrowheads="1"/>
        </xdr:cNvSpPr>
      </xdr:nvSpPr>
      <xdr:spPr>
        <a:xfrm>
          <a:off x="227076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25</xdr:row>
      <xdr:rowOff>266700</xdr:rowOff>
    </xdr:from>
    <xdr:to>
      <xdr:col>22</xdr:col>
      <xdr:colOff>0</xdr:colOff>
      <xdr:row>25</xdr:row>
      <xdr:rowOff>266700</xdr:rowOff>
    </xdr:to>
    <xdr:sp>
      <xdr:nvSpPr>
        <xdr:cNvPr id="20" name="Text Box 13"/>
        <xdr:cNvSpPr txBox="1">
          <a:spLocks noChangeArrowheads="1"/>
        </xdr:cNvSpPr>
      </xdr:nvSpPr>
      <xdr:spPr>
        <a:xfrm>
          <a:off x="227076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25</xdr:row>
      <xdr:rowOff>266700</xdr:rowOff>
    </xdr:from>
    <xdr:to>
      <xdr:col>7</xdr:col>
      <xdr:colOff>0</xdr:colOff>
      <xdr:row>25</xdr:row>
      <xdr:rowOff>266700</xdr:rowOff>
    </xdr:to>
    <xdr:sp>
      <xdr:nvSpPr>
        <xdr:cNvPr id="21" name="Text Box 7"/>
        <xdr:cNvSpPr txBox="1">
          <a:spLocks noChangeArrowheads="1"/>
        </xdr:cNvSpPr>
      </xdr:nvSpPr>
      <xdr:spPr>
        <a:xfrm>
          <a:off x="86487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25</xdr:row>
      <xdr:rowOff>266700</xdr:rowOff>
    </xdr:from>
    <xdr:to>
      <xdr:col>7</xdr:col>
      <xdr:colOff>0</xdr:colOff>
      <xdr:row>25</xdr:row>
      <xdr:rowOff>266700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86487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25</xdr:row>
      <xdr:rowOff>266700</xdr:rowOff>
    </xdr:from>
    <xdr:to>
      <xdr:col>7</xdr:col>
      <xdr:colOff>0</xdr:colOff>
      <xdr:row>25</xdr:row>
      <xdr:rowOff>266700</xdr:rowOff>
    </xdr:to>
    <xdr:sp>
      <xdr:nvSpPr>
        <xdr:cNvPr id="23" name="Text Box 9"/>
        <xdr:cNvSpPr txBox="1">
          <a:spLocks noChangeArrowheads="1"/>
        </xdr:cNvSpPr>
      </xdr:nvSpPr>
      <xdr:spPr>
        <a:xfrm>
          <a:off x="86487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25</xdr:row>
      <xdr:rowOff>266700</xdr:rowOff>
    </xdr:from>
    <xdr:to>
      <xdr:col>12</xdr:col>
      <xdr:colOff>933450</xdr:colOff>
      <xdr:row>25</xdr:row>
      <xdr:rowOff>266700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14277975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25</xdr:row>
      <xdr:rowOff>266700</xdr:rowOff>
    </xdr:from>
    <xdr:to>
      <xdr:col>12</xdr:col>
      <xdr:colOff>933450</xdr:colOff>
      <xdr:row>25</xdr:row>
      <xdr:rowOff>266700</xdr:rowOff>
    </xdr:to>
    <xdr:sp>
      <xdr:nvSpPr>
        <xdr:cNvPr id="25" name="Text Box 12"/>
        <xdr:cNvSpPr txBox="1">
          <a:spLocks noChangeArrowheads="1"/>
        </xdr:cNvSpPr>
      </xdr:nvSpPr>
      <xdr:spPr>
        <a:xfrm>
          <a:off x="14277975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25</xdr:row>
      <xdr:rowOff>266700</xdr:rowOff>
    </xdr:from>
    <xdr:to>
      <xdr:col>12</xdr:col>
      <xdr:colOff>933450</xdr:colOff>
      <xdr:row>25</xdr:row>
      <xdr:rowOff>266700</xdr:rowOff>
    </xdr:to>
    <xdr:sp>
      <xdr:nvSpPr>
        <xdr:cNvPr id="26" name="Text Box 13"/>
        <xdr:cNvSpPr txBox="1">
          <a:spLocks noChangeArrowheads="1"/>
        </xdr:cNvSpPr>
      </xdr:nvSpPr>
      <xdr:spPr>
        <a:xfrm>
          <a:off x="14277975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25</xdr:row>
      <xdr:rowOff>266700</xdr:rowOff>
    </xdr:from>
    <xdr:to>
      <xdr:col>22</xdr:col>
      <xdr:colOff>0</xdr:colOff>
      <xdr:row>25</xdr:row>
      <xdr:rowOff>266700</xdr:rowOff>
    </xdr:to>
    <xdr:sp>
      <xdr:nvSpPr>
        <xdr:cNvPr id="27" name="Text Box 11"/>
        <xdr:cNvSpPr txBox="1">
          <a:spLocks noChangeArrowheads="1"/>
        </xdr:cNvSpPr>
      </xdr:nvSpPr>
      <xdr:spPr>
        <a:xfrm>
          <a:off x="227076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25</xdr:row>
      <xdr:rowOff>266700</xdr:rowOff>
    </xdr:from>
    <xdr:to>
      <xdr:col>22</xdr:col>
      <xdr:colOff>0</xdr:colOff>
      <xdr:row>25</xdr:row>
      <xdr:rowOff>266700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227076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25</xdr:row>
      <xdr:rowOff>266700</xdr:rowOff>
    </xdr:from>
    <xdr:to>
      <xdr:col>22</xdr:col>
      <xdr:colOff>0</xdr:colOff>
      <xdr:row>25</xdr:row>
      <xdr:rowOff>266700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227076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61</xdr:row>
      <xdr:rowOff>266700</xdr:rowOff>
    </xdr:from>
    <xdr:to>
      <xdr:col>7</xdr:col>
      <xdr:colOff>0</xdr:colOff>
      <xdr:row>61</xdr:row>
      <xdr:rowOff>266700</xdr:rowOff>
    </xdr:to>
    <xdr:sp>
      <xdr:nvSpPr>
        <xdr:cNvPr id="30" name="Text Box 7"/>
        <xdr:cNvSpPr txBox="1">
          <a:spLocks noChangeArrowheads="1"/>
        </xdr:cNvSpPr>
      </xdr:nvSpPr>
      <xdr:spPr>
        <a:xfrm>
          <a:off x="86487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61</xdr:row>
      <xdr:rowOff>266700</xdr:rowOff>
    </xdr:from>
    <xdr:to>
      <xdr:col>7</xdr:col>
      <xdr:colOff>0</xdr:colOff>
      <xdr:row>61</xdr:row>
      <xdr:rowOff>266700</xdr:rowOff>
    </xdr:to>
    <xdr:sp>
      <xdr:nvSpPr>
        <xdr:cNvPr id="31" name="Text Box 8"/>
        <xdr:cNvSpPr txBox="1">
          <a:spLocks noChangeArrowheads="1"/>
        </xdr:cNvSpPr>
      </xdr:nvSpPr>
      <xdr:spPr>
        <a:xfrm>
          <a:off x="86487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61</xdr:row>
      <xdr:rowOff>266700</xdr:rowOff>
    </xdr:from>
    <xdr:to>
      <xdr:col>7</xdr:col>
      <xdr:colOff>0</xdr:colOff>
      <xdr:row>61</xdr:row>
      <xdr:rowOff>266700</xdr:rowOff>
    </xdr:to>
    <xdr:sp>
      <xdr:nvSpPr>
        <xdr:cNvPr id="32" name="Text Box 9"/>
        <xdr:cNvSpPr txBox="1">
          <a:spLocks noChangeArrowheads="1"/>
        </xdr:cNvSpPr>
      </xdr:nvSpPr>
      <xdr:spPr>
        <a:xfrm>
          <a:off x="86487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61</xdr:row>
      <xdr:rowOff>266700</xdr:rowOff>
    </xdr:from>
    <xdr:to>
      <xdr:col>12</xdr:col>
      <xdr:colOff>933450</xdr:colOff>
      <xdr:row>61</xdr:row>
      <xdr:rowOff>266700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14277975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61</xdr:row>
      <xdr:rowOff>266700</xdr:rowOff>
    </xdr:from>
    <xdr:to>
      <xdr:col>12</xdr:col>
      <xdr:colOff>933450</xdr:colOff>
      <xdr:row>61</xdr:row>
      <xdr:rowOff>266700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14277975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61</xdr:row>
      <xdr:rowOff>266700</xdr:rowOff>
    </xdr:from>
    <xdr:to>
      <xdr:col>12</xdr:col>
      <xdr:colOff>933450</xdr:colOff>
      <xdr:row>61</xdr:row>
      <xdr:rowOff>266700</xdr:rowOff>
    </xdr:to>
    <xdr:sp>
      <xdr:nvSpPr>
        <xdr:cNvPr id="35" name="Text Box 13"/>
        <xdr:cNvSpPr txBox="1">
          <a:spLocks noChangeArrowheads="1"/>
        </xdr:cNvSpPr>
      </xdr:nvSpPr>
      <xdr:spPr>
        <a:xfrm>
          <a:off x="14277975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61</xdr:row>
      <xdr:rowOff>266700</xdr:rowOff>
    </xdr:from>
    <xdr:to>
      <xdr:col>22</xdr:col>
      <xdr:colOff>0</xdr:colOff>
      <xdr:row>61</xdr:row>
      <xdr:rowOff>266700</xdr:rowOff>
    </xdr:to>
    <xdr:sp>
      <xdr:nvSpPr>
        <xdr:cNvPr id="36" name="Text Box 11"/>
        <xdr:cNvSpPr txBox="1">
          <a:spLocks noChangeArrowheads="1"/>
        </xdr:cNvSpPr>
      </xdr:nvSpPr>
      <xdr:spPr>
        <a:xfrm>
          <a:off x="227076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61</xdr:row>
      <xdr:rowOff>266700</xdr:rowOff>
    </xdr:from>
    <xdr:to>
      <xdr:col>22</xdr:col>
      <xdr:colOff>0</xdr:colOff>
      <xdr:row>61</xdr:row>
      <xdr:rowOff>266700</xdr:rowOff>
    </xdr:to>
    <xdr:sp>
      <xdr:nvSpPr>
        <xdr:cNvPr id="37" name="Text Box 12"/>
        <xdr:cNvSpPr txBox="1">
          <a:spLocks noChangeArrowheads="1"/>
        </xdr:cNvSpPr>
      </xdr:nvSpPr>
      <xdr:spPr>
        <a:xfrm>
          <a:off x="227076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61</xdr:row>
      <xdr:rowOff>266700</xdr:rowOff>
    </xdr:from>
    <xdr:to>
      <xdr:col>22</xdr:col>
      <xdr:colOff>0</xdr:colOff>
      <xdr:row>61</xdr:row>
      <xdr:rowOff>266700</xdr:rowOff>
    </xdr:to>
    <xdr:sp>
      <xdr:nvSpPr>
        <xdr:cNvPr id="38" name="Text Box 13"/>
        <xdr:cNvSpPr txBox="1">
          <a:spLocks noChangeArrowheads="1"/>
        </xdr:cNvSpPr>
      </xdr:nvSpPr>
      <xdr:spPr>
        <a:xfrm>
          <a:off x="227076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9" name="Text Box 7"/>
        <xdr:cNvSpPr txBox="1">
          <a:spLocks noChangeArrowheads="1"/>
        </xdr:cNvSpPr>
      </xdr:nvSpPr>
      <xdr:spPr>
        <a:xfrm>
          <a:off x="8648700" y="1524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40" name="Text Box 8"/>
        <xdr:cNvSpPr txBox="1">
          <a:spLocks noChangeArrowheads="1"/>
        </xdr:cNvSpPr>
      </xdr:nvSpPr>
      <xdr:spPr>
        <a:xfrm>
          <a:off x="8648700" y="1524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41" name="Text Box 9"/>
        <xdr:cNvSpPr txBox="1">
          <a:spLocks noChangeArrowheads="1"/>
        </xdr:cNvSpPr>
      </xdr:nvSpPr>
      <xdr:spPr>
        <a:xfrm>
          <a:off x="8648700" y="1524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58</xdr:row>
      <xdr:rowOff>0</xdr:rowOff>
    </xdr:from>
    <xdr:to>
      <xdr:col>12</xdr:col>
      <xdr:colOff>933450</xdr:colOff>
      <xdr:row>58</xdr:row>
      <xdr:rowOff>0</xdr:rowOff>
    </xdr:to>
    <xdr:sp>
      <xdr:nvSpPr>
        <xdr:cNvPr id="42" name="Text Box 11"/>
        <xdr:cNvSpPr txBox="1">
          <a:spLocks noChangeArrowheads="1"/>
        </xdr:cNvSpPr>
      </xdr:nvSpPr>
      <xdr:spPr>
        <a:xfrm>
          <a:off x="14277975" y="1524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58</xdr:row>
      <xdr:rowOff>0</xdr:rowOff>
    </xdr:from>
    <xdr:to>
      <xdr:col>12</xdr:col>
      <xdr:colOff>933450</xdr:colOff>
      <xdr:row>58</xdr:row>
      <xdr:rowOff>0</xdr:rowOff>
    </xdr:to>
    <xdr:sp>
      <xdr:nvSpPr>
        <xdr:cNvPr id="43" name="Text Box 12"/>
        <xdr:cNvSpPr txBox="1">
          <a:spLocks noChangeArrowheads="1"/>
        </xdr:cNvSpPr>
      </xdr:nvSpPr>
      <xdr:spPr>
        <a:xfrm>
          <a:off x="14277975" y="1524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58</xdr:row>
      <xdr:rowOff>0</xdr:rowOff>
    </xdr:from>
    <xdr:to>
      <xdr:col>12</xdr:col>
      <xdr:colOff>933450</xdr:colOff>
      <xdr:row>58</xdr:row>
      <xdr:rowOff>0</xdr:rowOff>
    </xdr:to>
    <xdr:sp>
      <xdr:nvSpPr>
        <xdr:cNvPr id="44" name="Text Box 13"/>
        <xdr:cNvSpPr txBox="1">
          <a:spLocks noChangeArrowheads="1"/>
        </xdr:cNvSpPr>
      </xdr:nvSpPr>
      <xdr:spPr>
        <a:xfrm>
          <a:off x="14277975" y="1524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0</xdr:colOff>
      <xdr:row>58</xdr:row>
      <xdr:rowOff>0</xdr:rowOff>
    </xdr:to>
    <xdr:sp>
      <xdr:nvSpPr>
        <xdr:cNvPr id="45" name="Text Box 11"/>
        <xdr:cNvSpPr txBox="1">
          <a:spLocks noChangeArrowheads="1"/>
        </xdr:cNvSpPr>
      </xdr:nvSpPr>
      <xdr:spPr>
        <a:xfrm>
          <a:off x="22707600" y="1524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0</xdr:colOff>
      <xdr:row>58</xdr:row>
      <xdr:rowOff>0</xdr:rowOff>
    </xdr:to>
    <xdr:sp>
      <xdr:nvSpPr>
        <xdr:cNvPr id="46" name="Text Box 12"/>
        <xdr:cNvSpPr txBox="1">
          <a:spLocks noChangeArrowheads="1"/>
        </xdr:cNvSpPr>
      </xdr:nvSpPr>
      <xdr:spPr>
        <a:xfrm>
          <a:off x="22707600" y="1524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0</xdr:colOff>
      <xdr:row>58</xdr:row>
      <xdr:rowOff>0</xdr:rowOff>
    </xdr:to>
    <xdr:sp>
      <xdr:nvSpPr>
        <xdr:cNvPr id="47" name="Text Box 13"/>
        <xdr:cNvSpPr txBox="1">
          <a:spLocks noChangeArrowheads="1"/>
        </xdr:cNvSpPr>
      </xdr:nvSpPr>
      <xdr:spPr>
        <a:xfrm>
          <a:off x="22707600" y="1524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61</xdr:row>
      <xdr:rowOff>266700</xdr:rowOff>
    </xdr:from>
    <xdr:to>
      <xdr:col>7</xdr:col>
      <xdr:colOff>0</xdr:colOff>
      <xdr:row>61</xdr:row>
      <xdr:rowOff>266700</xdr:rowOff>
    </xdr:to>
    <xdr:sp>
      <xdr:nvSpPr>
        <xdr:cNvPr id="48" name="Text Box 7"/>
        <xdr:cNvSpPr txBox="1">
          <a:spLocks noChangeArrowheads="1"/>
        </xdr:cNvSpPr>
      </xdr:nvSpPr>
      <xdr:spPr>
        <a:xfrm>
          <a:off x="86487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61</xdr:row>
      <xdr:rowOff>266700</xdr:rowOff>
    </xdr:from>
    <xdr:to>
      <xdr:col>7</xdr:col>
      <xdr:colOff>0</xdr:colOff>
      <xdr:row>61</xdr:row>
      <xdr:rowOff>266700</xdr:rowOff>
    </xdr:to>
    <xdr:sp>
      <xdr:nvSpPr>
        <xdr:cNvPr id="49" name="Text Box 8"/>
        <xdr:cNvSpPr txBox="1">
          <a:spLocks noChangeArrowheads="1"/>
        </xdr:cNvSpPr>
      </xdr:nvSpPr>
      <xdr:spPr>
        <a:xfrm>
          <a:off x="86487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61</xdr:row>
      <xdr:rowOff>266700</xdr:rowOff>
    </xdr:from>
    <xdr:to>
      <xdr:col>7</xdr:col>
      <xdr:colOff>0</xdr:colOff>
      <xdr:row>61</xdr:row>
      <xdr:rowOff>266700</xdr:rowOff>
    </xdr:to>
    <xdr:sp>
      <xdr:nvSpPr>
        <xdr:cNvPr id="50" name="Text Box 9"/>
        <xdr:cNvSpPr txBox="1">
          <a:spLocks noChangeArrowheads="1"/>
        </xdr:cNvSpPr>
      </xdr:nvSpPr>
      <xdr:spPr>
        <a:xfrm>
          <a:off x="86487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61</xdr:row>
      <xdr:rowOff>266700</xdr:rowOff>
    </xdr:from>
    <xdr:to>
      <xdr:col>12</xdr:col>
      <xdr:colOff>933450</xdr:colOff>
      <xdr:row>61</xdr:row>
      <xdr:rowOff>266700</xdr:rowOff>
    </xdr:to>
    <xdr:sp>
      <xdr:nvSpPr>
        <xdr:cNvPr id="51" name="Text Box 11"/>
        <xdr:cNvSpPr txBox="1">
          <a:spLocks noChangeArrowheads="1"/>
        </xdr:cNvSpPr>
      </xdr:nvSpPr>
      <xdr:spPr>
        <a:xfrm>
          <a:off x="14277975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61</xdr:row>
      <xdr:rowOff>266700</xdr:rowOff>
    </xdr:from>
    <xdr:to>
      <xdr:col>12</xdr:col>
      <xdr:colOff>933450</xdr:colOff>
      <xdr:row>61</xdr:row>
      <xdr:rowOff>266700</xdr:rowOff>
    </xdr:to>
    <xdr:sp>
      <xdr:nvSpPr>
        <xdr:cNvPr id="52" name="Text Box 12"/>
        <xdr:cNvSpPr txBox="1">
          <a:spLocks noChangeArrowheads="1"/>
        </xdr:cNvSpPr>
      </xdr:nvSpPr>
      <xdr:spPr>
        <a:xfrm>
          <a:off x="14277975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12</xdr:col>
      <xdr:colOff>933450</xdr:colOff>
      <xdr:row>61</xdr:row>
      <xdr:rowOff>266700</xdr:rowOff>
    </xdr:from>
    <xdr:to>
      <xdr:col>12</xdr:col>
      <xdr:colOff>933450</xdr:colOff>
      <xdr:row>61</xdr:row>
      <xdr:rowOff>266700</xdr:rowOff>
    </xdr:to>
    <xdr:sp>
      <xdr:nvSpPr>
        <xdr:cNvPr id="53" name="Text Box 13"/>
        <xdr:cNvSpPr txBox="1">
          <a:spLocks noChangeArrowheads="1"/>
        </xdr:cNvSpPr>
      </xdr:nvSpPr>
      <xdr:spPr>
        <a:xfrm>
          <a:off x="14277975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61</xdr:row>
      <xdr:rowOff>266700</xdr:rowOff>
    </xdr:from>
    <xdr:to>
      <xdr:col>22</xdr:col>
      <xdr:colOff>0</xdr:colOff>
      <xdr:row>61</xdr:row>
      <xdr:rowOff>266700</xdr:rowOff>
    </xdr:to>
    <xdr:sp>
      <xdr:nvSpPr>
        <xdr:cNvPr id="54" name="Text Box 11"/>
        <xdr:cNvSpPr txBox="1">
          <a:spLocks noChangeArrowheads="1"/>
        </xdr:cNvSpPr>
      </xdr:nvSpPr>
      <xdr:spPr>
        <a:xfrm>
          <a:off x="227076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61</xdr:row>
      <xdr:rowOff>266700</xdr:rowOff>
    </xdr:from>
    <xdr:to>
      <xdr:col>22</xdr:col>
      <xdr:colOff>0</xdr:colOff>
      <xdr:row>61</xdr:row>
      <xdr:rowOff>266700</xdr:rowOff>
    </xdr:to>
    <xdr:sp>
      <xdr:nvSpPr>
        <xdr:cNvPr id="55" name="Text Box 12"/>
        <xdr:cNvSpPr txBox="1">
          <a:spLocks noChangeArrowheads="1"/>
        </xdr:cNvSpPr>
      </xdr:nvSpPr>
      <xdr:spPr>
        <a:xfrm>
          <a:off x="227076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61</xdr:row>
      <xdr:rowOff>266700</xdr:rowOff>
    </xdr:from>
    <xdr:to>
      <xdr:col>22</xdr:col>
      <xdr:colOff>0</xdr:colOff>
      <xdr:row>61</xdr:row>
      <xdr:rowOff>266700</xdr:rowOff>
    </xdr:to>
    <xdr:sp>
      <xdr:nvSpPr>
        <xdr:cNvPr id="56" name="Text Box 13"/>
        <xdr:cNvSpPr txBox="1">
          <a:spLocks noChangeArrowheads="1"/>
        </xdr:cNvSpPr>
      </xdr:nvSpPr>
      <xdr:spPr>
        <a:xfrm>
          <a:off x="22707600" y="1631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8915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8915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8915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5087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5087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5087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8915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8915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8915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6" name="Text Box 11"/>
        <xdr:cNvSpPr txBox="1">
          <a:spLocks noChangeArrowheads="1"/>
        </xdr:cNvSpPr>
      </xdr:nvSpPr>
      <xdr:spPr>
        <a:xfrm>
          <a:off x="15087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" name="Text Box 12"/>
        <xdr:cNvSpPr txBox="1">
          <a:spLocks noChangeArrowheads="1"/>
        </xdr:cNvSpPr>
      </xdr:nvSpPr>
      <xdr:spPr>
        <a:xfrm>
          <a:off x="15087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Text Box 13"/>
        <xdr:cNvSpPr txBox="1">
          <a:spLocks noChangeArrowheads="1"/>
        </xdr:cNvSpPr>
      </xdr:nvSpPr>
      <xdr:spPr>
        <a:xfrm>
          <a:off x="15087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Text Box 9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" name="Text Box 11"/>
        <xdr:cNvSpPr txBox="1">
          <a:spLocks noChangeArrowheads="1"/>
        </xdr:cNvSpPr>
      </xdr:nvSpPr>
      <xdr:spPr>
        <a:xfrm>
          <a:off x="8915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Text Box 12"/>
        <xdr:cNvSpPr txBox="1">
          <a:spLocks noChangeArrowheads="1"/>
        </xdr:cNvSpPr>
      </xdr:nvSpPr>
      <xdr:spPr>
        <a:xfrm>
          <a:off x="8915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Text Box 13"/>
        <xdr:cNvSpPr txBox="1">
          <a:spLocks noChangeArrowheads="1"/>
        </xdr:cNvSpPr>
      </xdr:nvSpPr>
      <xdr:spPr>
        <a:xfrm>
          <a:off x="8915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5" name="Text Box 11"/>
        <xdr:cNvSpPr txBox="1">
          <a:spLocks noChangeArrowheads="1"/>
        </xdr:cNvSpPr>
      </xdr:nvSpPr>
      <xdr:spPr>
        <a:xfrm>
          <a:off x="15087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Text Box 12"/>
        <xdr:cNvSpPr txBox="1">
          <a:spLocks noChangeArrowheads="1"/>
        </xdr:cNvSpPr>
      </xdr:nvSpPr>
      <xdr:spPr>
        <a:xfrm>
          <a:off x="15087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7" name="Text Box 13"/>
        <xdr:cNvSpPr txBox="1">
          <a:spLocks noChangeArrowheads="1"/>
        </xdr:cNvSpPr>
      </xdr:nvSpPr>
      <xdr:spPr>
        <a:xfrm>
          <a:off x="15087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view="pageBreakPreview" zoomScale="60" zoomScaleNormal="7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9.125" style="6" customWidth="1"/>
    <col min="3" max="3" width="6.00390625" style="6" customWidth="1"/>
    <col min="4" max="4" width="16.625" style="7" customWidth="1"/>
    <col min="5" max="5" width="16.625" style="6" customWidth="1"/>
    <col min="6" max="6" width="47.00390625" style="7" customWidth="1"/>
    <col min="7" max="7" width="9.00390625" style="6" customWidth="1"/>
    <col min="8" max="11" width="12.25390625" style="6" customWidth="1"/>
    <col min="12" max="12" width="12.625" style="6" customWidth="1"/>
    <col min="13" max="20" width="12.25390625" style="6" customWidth="1"/>
    <col min="21" max="21" width="12.625" style="6" customWidth="1"/>
    <col min="22" max="28" width="12.25390625" style="6" customWidth="1"/>
    <col min="29" max="29" width="13.625" style="6" customWidth="1"/>
    <col min="30" max="16384" width="9.00390625" style="7" customWidth="1"/>
  </cols>
  <sheetData>
    <row r="1" spans="1:29" s="1" customFormat="1" ht="24" customHeight="1" thickBot="1">
      <c r="A1" s="14" t="s">
        <v>172</v>
      </c>
      <c r="B1" s="15"/>
      <c r="C1" s="17"/>
      <c r="D1" s="16"/>
      <c r="E1" s="17"/>
      <c r="F1" s="1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8"/>
    </row>
    <row r="2" spans="1:29" s="1" customFormat="1" ht="14.25" customHeight="1">
      <c r="A2" s="40" t="s">
        <v>173</v>
      </c>
      <c r="B2" s="42" t="s">
        <v>174</v>
      </c>
      <c r="C2" s="42" t="s">
        <v>175</v>
      </c>
      <c r="D2" s="44" t="s">
        <v>176</v>
      </c>
      <c r="E2" s="44" t="s">
        <v>177</v>
      </c>
      <c r="F2" s="44" t="s">
        <v>178</v>
      </c>
      <c r="G2" s="44" t="s">
        <v>179</v>
      </c>
      <c r="H2" s="32" t="s">
        <v>180</v>
      </c>
      <c r="I2" s="33"/>
      <c r="J2" s="33"/>
      <c r="K2" s="33"/>
      <c r="L2" s="33"/>
      <c r="M2" s="33"/>
      <c r="N2" s="32" t="s">
        <v>181</v>
      </c>
      <c r="O2" s="33"/>
      <c r="P2" s="34"/>
      <c r="Q2" s="32" t="s">
        <v>182</v>
      </c>
      <c r="R2" s="33"/>
      <c r="S2" s="33"/>
      <c r="T2" s="33"/>
      <c r="U2" s="33"/>
      <c r="V2" s="33"/>
      <c r="W2" s="32" t="s">
        <v>183</v>
      </c>
      <c r="X2" s="33"/>
      <c r="Y2" s="34"/>
      <c r="Z2" s="32" t="s">
        <v>184</v>
      </c>
      <c r="AA2" s="33"/>
      <c r="AB2" s="34"/>
      <c r="AC2" s="38" t="s">
        <v>185</v>
      </c>
    </row>
    <row r="3" spans="1:29" s="1" customFormat="1" ht="14.25">
      <c r="A3" s="41"/>
      <c r="B3" s="43"/>
      <c r="C3" s="43"/>
      <c r="D3" s="45"/>
      <c r="E3" s="45"/>
      <c r="F3" s="45"/>
      <c r="G3" s="45"/>
      <c r="H3" s="35"/>
      <c r="I3" s="36"/>
      <c r="J3" s="36"/>
      <c r="K3" s="36"/>
      <c r="L3" s="36"/>
      <c r="M3" s="36"/>
      <c r="N3" s="35"/>
      <c r="O3" s="36"/>
      <c r="P3" s="37"/>
      <c r="Q3" s="35"/>
      <c r="R3" s="36"/>
      <c r="S3" s="36"/>
      <c r="T3" s="36"/>
      <c r="U3" s="36"/>
      <c r="V3" s="36"/>
      <c r="W3" s="35"/>
      <c r="X3" s="36"/>
      <c r="Y3" s="37"/>
      <c r="Z3" s="35"/>
      <c r="AA3" s="36"/>
      <c r="AB3" s="37"/>
      <c r="AC3" s="39"/>
    </row>
    <row r="4" spans="1:29" s="5" customFormat="1" ht="14.25">
      <c r="A4" s="41"/>
      <c r="B4" s="43"/>
      <c r="C4" s="43"/>
      <c r="D4" s="45"/>
      <c r="E4" s="45"/>
      <c r="F4" s="45"/>
      <c r="G4" s="45"/>
      <c r="H4" s="3" t="s">
        <v>186</v>
      </c>
      <c r="I4" s="4" t="s">
        <v>187</v>
      </c>
      <c r="J4" s="3" t="s">
        <v>0</v>
      </c>
      <c r="K4" s="4" t="s">
        <v>1</v>
      </c>
      <c r="L4" s="3" t="s">
        <v>2</v>
      </c>
      <c r="M4" s="4" t="s">
        <v>3</v>
      </c>
      <c r="N4" s="2" t="s">
        <v>188</v>
      </c>
      <c r="O4" s="2" t="s">
        <v>189</v>
      </c>
      <c r="P4" s="4" t="s">
        <v>190</v>
      </c>
      <c r="Q4" s="3" t="s">
        <v>191</v>
      </c>
      <c r="R4" s="4" t="s">
        <v>192</v>
      </c>
      <c r="S4" s="3" t="s">
        <v>4</v>
      </c>
      <c r="T4" s="4" t="s">
        <v>5</v>
      </c>
      <c r="U4" s="3" t="s">
        <v>111</v>
      </c>
      <c r="V4" s="4" t="s">
        <v>112</v>
      </c>
      <c r="W4" s="2" t="s">
        <v>188</v>
      </c>
      <c r="X4" s="2" t="s">
        <v>189</v>
      </c>
      <c r="Y4" s="4" t="s">
        <v>190</v>
      </c>
      <c r="Z4" s="2" t="s">
        <v>188</v>
      </c>
      <c r="AA4" s="2" t="s">
        <v>189</v>
      </c>
      <c r="AB4" s="4" t="s">
        <v>190</v>
      </c>
      <c r="AC4" s="39"/>
    </row>
    <row r="5" spans="1:29" s="11" customFormat="1" ht="21" customHeight="1">
      <c r="A5" s="20">
        <f aca="true" t="shared" si="0" ref="A5:A41">ROW()-4</f>
        <v>1</v>
      </c>
      <c r="B5" s="25">
        <v>1</v>
      </c>
      <c r="C5" s="20">
        <v>1</v>
      </c>
      <c r="D5" s="21" t="s">
        <v>6</v>
      </c>
      <c r="E5" s="21" t="s">
        <v>38</v>
      </c>
      <c r="F5" s="21" t="s">
        <v>113</v>
      </c>
      <c r="G5" s="22" t="s">
        <v>106</v>
      </c>
      <c r="H5" s="29">
        <v>0.006304398148148148</v>
      </c>
      <c r="I5" s="19">
        <v>0.0055613425925925926</v>
      </c>
      <c r="J5" s="19">
        <v>0.0031863425925925926</v>
      </c>
      <c r="K5" s="19">
        <v>0.005635416666666667</v>
      </c>
      <c r="L5" s="19">
        <v>0.0031851851851851854</v>
      </c>
      <c r="M5" s="19">
        <v>0.010743055555555556</v>
      </c>
      <c r="N5" s="19">
        <f aca="true" t="shared" si="1" ref="N5:N41">SUM(H5:M5)</f>
        <v>0.034615740740740746</v>
      </c>
      <c r="O5" s="24"/>
      <c r="P5" s="19">
        <f aca="true" t="shared" si="2" ref="P5:P41">SUM(N5,O5)</f>
        <v>0.034615740740740746</v>
      </c>
      <c r="Q5" s="19">
        <v>0.0024444444444444444</v>
      </c>
      <c r="R5" s="19">
        <v>0.0019282407407407408</v>
      </c>
      <c r="S5" s="19">
        <v>0.00271412037037037</v>
      </c>
      <c r="T5" s="19">
        <v>0.0023564814814814815</v>
      </c>
      <c r="U5" s="19">
        <v>0.0018263888888888887</v>
      </c>
      <c r="V5" s="19">
        <v>0.002653935185185185</v>
      </c>
      <c r="W5" s="12">
        <f aca="true" t="shared" si="3" ref="W5:W41">SUM(Q5:V5)</f>
        <v>0.01392361111111111</v>
      </c>
      <c r="X5" s="24"/>
      <c r="Y5" s="12">
        <f aca="true" t="shared" si="4" ref="Y5:Y41">SUM(W5,X5)</f>
        <v>0.01392361111111111</v>
      </c>
      <c r="Z5" s="13">
        <f aca="true" t="shared" si="5" ref="Z5:Z41">SUM(N5,W5)</f>
        <v>0.048539351851851854</v>
      </c>
      <c r="AA5" s="24"/>
      <c r="AB5" s="13">
        <f aca="true" t="shared" si="6" ref="AB5:AB41">SUM(Z5,AA5)</f>
        <v>0.048539351851851854</v>
      </c>
      <c r="AC5" s="12">
        <f aca="true" t="shared" si="7" ref="AC5:AC40">AB5-$AB$5</f>
        <v>0</v>
      </c>
    </row>
    <row r="6" spans="1:29" s="11" customFormat="1" ht="21" customHeight="1">
      <c r="A6" s="20">
        <f t="shared" si="0"/>
        <v>2</v>
      </c>
      <c r="B6" s="25">
        <v>2</v>
      </c>
      <c r="C6" s="20">
        <v>4</v>
      </c>
      <c r="D6" s="21" t="s">
        <v>8</v>
      </c>
      <c r="E6" s="21" t="s">
        <v>24</v>
      </c>
      <c r="F6" s="21" t="s">
        <v>116</v>
      </c>
      <c r="G6" s="22" t="s">
        <v>106</v>
      </c>
      <c r="H6" s="29">
        <v>0.0065613425925925934</v>
      </c>
      <c r="I6" s="19">
        <v>0.005665509259259259</v>
      </c>
      <c r="J6" s="19">
        <v>0.0032291666666666666</v>
      </c>
      <c r="K6" s="19">
        <v>0.005540509259259259</v>
      </c>
      <c r="L6" s="19">
        <v>0.0032719907407407407</v>
      </c>
      <c r="M6" s="19">
        <v>0.010936342592592593</v>
      </c>
      <c r="N6" s="19">
        <f t="shared" si="1"/>
        <v>0.03520486111111112</v>
      </c>
      <c r="O6" s="24"/>
      <c r="P6" s="19">
        <f t="shared" si="2"/>
        <v>0.03520486111111112</v>
      </c>
      <c r="Q6" s="19">
        <v>0.0024039351851851856</v>
      </c>
      <c r="R6" s="19">
        <v>0.0019097222222222222</v>
      </c>
      <c r="S6" s="19">
        <v>0.0026134259259259257</v>
      </c>
      <c r="T6" s="19">
        <v>0.0023483796296296295</v>
      </c>
      <c r="U6" s="19">
        <v>0.001820601851851852</v>
      </c>
      <c r="V6" s="19">
        <v>0.0025509259259259257</v>
      </c>
      <c r="W6" s="12">
        <f t="shared" si="3"/>
        <v>0.01364699074074074</v>
      </c>
      <c r="X6" s="24"/>
      <c r="Y6" s="12">
        <f t="shared" si="4"/>
        <v>0.01364699074074074</v>
      </c>
      <c r="Z6" s="13">
        <f t="shared" si="5"/>
        <v>0.048851851851851855</v>
      </c>
      <c r="AA6" s="24"/>
      <c r="AB6" s="13">
        <f t="shared" si="6"/>
        <v>0.048851851851851855</v>
      </c>
      <c r="AC6" s="12">
        <f t="shared" si="7"/>
        <v>0.0003125000000000003</v>
      </c>
    </row>
    <row r="7" spans="1:29" s="11" customFormat="1" ht="21" customHeight="1">
      <c r="A7" s="20">
        <f t="shared" si="0"/>
        <v>3</v>
      </c>
      <c r="B7" s="25">
        <v>3</v>
      </c>
      <c r="C7" s="20">
        <v>8</v>
      </c>
      <c r="D7" s="21" t="s">
        <v>47</v>
      </c>
      <c r="E7" s="21" t="s">
        <v>207</v>
      </c>
      <c r="F7" s="21" t="s">
        <v>120</v>
      </c>
      <c r="G7" s="22" t="s">
        <v>106</v>
      </c>
      <c r="H7" s="29">
        <v>0.006293981481481481</v>
      </c>
      <c r="I7" s="19">
        <v>0.005618055555555556</v>
      </c>
      <c r="J7" s="19">
        <v>0.003269675925925926</v>
      </c>
      <c r="K7" s="19">
        <v>0.005606481481481482</v>
      </c>
      <c r="L7" s="19">
        <v>0.003320601851851852</v>
      </c>
      <c r="M7" s="19">
        <v>0.010888888888888887</v>
      </c>
      <c r="N7" s="19">
        <f t="shared" si="1"/>
        <v>0.03499768518518519</v>
      </c>
      <c r="O7" s="24"/>
      <c r="P7" s="19">
        <f t="shared" si="2"/>
        <v>0.03499768518518519</v>
      </c>
      <c r="Q7" s="19">
        <v>0.002491898148148148</v>
      </c>
      <c r="R7" s="19">
        <v>0.0018923611111111112</v>
      </c>
      <c r="S7" s="19">
        <v>0.002732638888888889</v>
      </c>
      <c r="T7" s="19">
        <v>0.0024675925925925924</v>
      </c>
      <c r="U7" s="19">
        <v>0.0018738425925925925</v>
      </c>
      <c r="V7" s="19">
        <v>0.0026608796296296294</v>
      </c>
      <c r="W7" s="12">
        <f t="shared" si="3"/>
        <v>0.014119212962962962</v>
      </c>
      <c r="X7" s="24"/>
      <c r="Y7" s="12">
        <f t="shared" si="4"/>
        <v>0.014119212962962962</v>
      </c>
      <c r="Z7" s="13">
        <f t="shared" si="5"/>
        <v>0.04911689814814815</v>
      </c>
      <c r="AA7" s="24"/>
      <c r="AB7" s="13">
        <f t="shared" si="6"/>
        <v>0.04911689814814815</v>
      </c>
      <c r="AC7" s="12">
        <f t="shared" si="7"/>
        <v>0.0005775462962962982</v>
      </c>
    </row>
    <row r="8" spans="1:29" s="11" customFormat="1" ht="21" customHeight="1">
      <c r="A8" s="20">
        <f t="shared" si="0"/>
        <v>4</v>
      </c>
      <c r="B8" s="25">
        <v>4</v>
      </c>
      <c r="C8" s="20">
        <v>3</v>
      </c>
      <c r="D8" s="21" t="s">
        <v>41</v>
      </c>
      <c r="E8" s="21" t="s">
        <v>42</v>
      </c>
      <c r="F8" s="21" t="s">
        <v>115</v>
      </c>
      <c r="G8" s="22" t="s">
        <v>106</v>
      </c>
      <c r="H8" s="29">
        <v>0.006543981481481481</v>
      </c>
      <c r="I8" s="19">
        <v>0.005665509259259259</v>
      </c>
      <c r="J8" s="19">
        <v>0.003283564814814815</v>
      </c>
      <c r="K8" s="19">
        <v>0.005655092592592593</v>
      </c>
      <c r="L8" s="19">
        <v>0.003283564814814815</v>
      </c>
      <c r="M8" s="19">
        <v>0.010767361111111111</v>
      </c>
      <c r="N8" s="19">
        <f t="shared" si="1"/>
        <v>0.03519907407407408</v>
      </c>
      <c r="O8" s="24"/>
      <c r="P8" s="19">
        <f t="shared" si="2"/>
        <v>0.03519907407407408</v>
      </c>
      <c r="Q8" s="19">
        <v>0.002545138888888889</v>
      </c>
      <c r="R8" s="19">
        <v>0.001945601851851852</v>
      </c>
      <c r="S8" s="19">
        <v>0.0027199074074074074</v>
      </c>
      <c r="T8" s="19">
        <v>0.0024074074074074076</v>
      </c>
      <c r="U8" s="19">
        <v>0.0018773148148148145</v>
      </c>
      <c r="V8" s="19">
        <v>0.002709490740740741</v>
      </c>
      <c r="W8" s="12">
        <f t="shared" si="3"/>
        <v>0.014204861111111113</v>
      </c>
      <c r="X8" s="24"/>
      <c r="Y8" s="12">
        <f t="shared" si="4"/>
        <v>0.014204861111111113</v>
      </c>
      <c r="Z8" s="13">
        <f t="shared" si="5"/>
        <v>0.04940393518518519</v>
      </c>
      <c r="AA8" s="24"/>
      <c r="AB8" s="13">
        <f t="shared" si="6"/>
        <v>0.04940393518518519</v>
      </c>
      <c r="AC8" s="12">
        <f t="shared" si="7"/>
        <v>0.0008645833333333353</v>
      </c>
    </row>
    <row r="9" spans="1:29" s="11" customFormat="1" ht="21" customHeight="1">
      <c r="A9" s="20">
        <f t="shared" si="0"/>
        <v>5</v>
      </c>
      <c r="B9" s="25">
        <v>5</v>
      </c>
      <c r="C9" s="20">
        <v>10</v>
      </c>
      <c r="D9" s="21" t="s">
        <v>204</v>
      </c>
      <c r="E9" s="21" t="s">
        <v>208</v>
      </c>
      <c r="F9" s="21" t="s">
        <v>122</v>
      </c>
      <c r="G9" s="22" t="s">
        <v>106</v>
      </c>
      <c r="H9" s="29">
        <v>0.006525462962962963</v>
      </c>
      <c r="I9" s="19">
        <v>0.005818287037037038</v>
      </c>
      <c r="J9" s="19">
        <v>0.003351851851851852</v>
      </c>
      <c r="K9" s="19">
        <v>0.00569212962962963</v>
      </c>
      <c r="L9" s="19">
        <v>0.003329861111111111</v>
      </c>
      <c r="M9" s="19">
        <v>0.011091435185185185</v>
      </c>
      <c r="N9" s="19">
        <f t="shared" si="1"/>
        <v>0.03580902777777778</v>
      </c>
      <c r="O9" s="24"/>
      <c r="P9" s="19">
        <f t="shared" si="2"/>
        <v>0.03580902777777778</v>
      </c>
      <c r="Q9" s="19">
        <v>0.0025555555555555553</v>
      </c>
      <c r="R9" s="19">
        <v>0.0019305555555555554</v>
      </c>
      <c r="S9" s="19">
        <v>0.002912037037037037</v>
      </c>
      <c r="T9" s="19">
        <v>0.002508101851851852</v>
      </c>
      <c r="U9" s="19">
        <v>0.0018993055555555553</v>
      </c>
      <c r="V9" s="19">
        <v>0.002673611111111111</v>
      </c>
      <c r="W9" s="12">
        <f t="shared" si="3"/>
        <v>0.014479166666666666</v>
      </c>
      <c r="X9" s="24"/>
      <c r="Y9" s="12">
        <f t="shared" si="4"/>
        <v>0.014479166666666666</v>
      </c>
      <c r="Z9" s="13">
        <f t="shared" si="5"/>
        <v>0.05028819444444445</v>
      </c>
      <c r="AA9" s="24"/>
      <c r="AB9" s="13">
        <f t="shared" si="6"/>
        <v>0.05028819444444445</v>
      </c>
      <c r="AC9" s="12">
        <f t="shared" si="7"/>
        <v>0.0017488425925925935</v>
      </c>
    </row>
    <row r="10" spans="1:29" s="11" customFormat="1" ht="21" customHeight="1">
      <c r="A10" s="20">
        <f t="shared" si="0"/>
        <v>6</v>
      </c>
      <c r="B10" s="25">
        <v>6</v>
      </c>
      <c r="C10" s="20">
        <v>6</v>
      </c>
      <c r="D10" s="21" t="s">
        <v>43</v>
      </c>
      <c r="E10" s="21" t="s">
        <v>44</v>
      </c>
      <c r="F10" s="21" t="s">
        <v>118</v>
      </c>
      <c r="G10" s="22" t="s">
        <v>106</v>
      </c>
      <c r="H10" s="29">
        <v>0.006581018518518518</v>
      </c>
      <c r="I10" s="19">
        <v>0.00578125</v>
      </c>
      <c r="J10" s="19">
        <v>0.0033715277777777784</v>
      </c>
      <c r="K10" s="19">
        <v>0.005657407407407407</v>
      </c>
      <c r="L10" s="19">
        <v>0.003363425925925926</v>
      </c>
      <c r="M10" s="19">
        <v>0.011314814814814814</v>
      </c>
      <c r="N10" s="19">
        <f t="shared" si="1"/>
        <v>0.036069444444444446</v>
      </c>
      <c r="O10" s="24"/>
      <c r="P10" s="19">
        <f t="shared" si="2"/>
        <v>0.036069444444444446</v>
      </c>
      <c r="Q10" s="19">
        <v>0.0025289351851851853</v>
      </c>
      <c r="R10" s="19">
        <v>0.0019444444444444442</v>
      </c>
      <c r="S10" s="19">
        <v>0.0028067129629629635</v>
      </c>
      <c r="T10" s="19">
        <v>0.0024710648148148153</v>
      </c>
      <c r="U10" s="19">
        <v>0.001880787037037037</v>
      </c>
      <c r="V10" s="19">
        <v>0.0027175925925925926</v>
      </c>
      <c r="W10" s="12">
        <f t="shared" si="3"/>
        <v>0.014349537037037037</v>
      </c>
      <c r="X10" s="24"/>
      <c r="Y10" s="12">
        <f t="shared" si="4"/>
        <v>0.014349537037037037</v>
      </c>
      <c r="Z10" s="13">
        <f t="shared" si="5"/>
        <v>0.05041898148148148</v>
      </c>
      <c r="AA10" s="24"/>
      <c r="AB10" s="13">
        <f t="shared" si="6"/>
        <v>0.05041898148148148</v>
      </c>
      <c r="AC10" s="12">
        <f t="shared" si="7"/>
        <v>0.001879629629629627</v>
      </c>
    </row>
    <row r="11" spans="1:29" s="11" customFormat="1" ht="21" customHeight="1">
      <c r="A11" s="20">
        <f t="shared" si="0"/>
        <v>7</v>
      </c>
      <c r="B11" s="25">
        <v>7</v>
      </c>
      <c r="C11" s="20">
        <v>9</v>
      </c>
      <c r="D11" s="21" t="s">
        <v>9</v>
      </c>
      <c r="E11" s="21" t="s">
        <v>25</v>
      </c>
      <c r="F11" s="21" t="s">
        <v>121</v>
      </c>
      <c r="G11" s="22" t="s">
        <v>106</v>
      </c>
      <c r="H11" s="29">
        <v>0.0066157407407407415</v>
      </c>
      <c r="I11" s="19">
        <v>0.005847222222222222</v>
      </c>
      <c r="J11" s="19">
        <v>0.0033715277777777784</v>
      </c>
      <c r="K11" s="19">
        <v>0.005775462962962962</v>
      </c>
      <c r="L11" s="19">
        <v>0.003443287037037037</v>
      </c>
      <c r="M11" s="19">
        <v>0.01128587962962963</v>
      </c>
      <c r="N11" s="19">
        <f t="shared" si="1"/>
        <v>0.03633912037037037</v>
      </c>
      <c r="O11" s="24"/>
      <c r="P11" s="19">
        <f t="shared" si="2"/>
        <v>0.03633912037037037</v>
      </c>
      <c r="Q11" s="19">
        <v>0.002538194444444444</v>
      </c>
      <c r="R11" s="19">
        <v>0.0018773148148148145</v>
      </c>
      <c r="S11" s="19">
        <v>0.0027118055555555554</v>
      </c>
      <c r="T11" s="19">
        <v>0.0025173611111111113</v>
      </c>
      <c r="U11" s="19">
        <v>0.0018784722222222223</v>
      </c>
      <c r="V11" s="19">
        <v>0.002670138888888889</v>
      </c>
      <c r="W11" s="12">
        <f t="shared" si="3"/>
        <v>0.014193287037037036</v>
      </c>
      <c r="X11" s="24"/>
      <c r="Y11" s="12">
        <f t="shared" si="4"/>
        <v>0.014193287037037036</v>
      </c>
      <c r="Z11" s="13">
        <f t="shared" si="5"/>
        <v>0.0505324074074074</v>
      </c>
      <c r="AA11" s="24"/>
      <c r="AB11" s="13">
        <f t="shared" si="6"/>
        <v>0.0505324074074074</v>
      </c>
      <c r="AC11" s="12">
        <f t="shared" si="7"/>
        <v>0.0019930555555555465</v>
      </c>
    </row>
    <row r="12" spans="1:29" s="11" customFormat="1" ht="21" customHeight="1">
      <c r="A12" s="20">
        <f t="shared" si="0"/>
        <v>8</v>
      </c>
      <c r="B12" s="25">
        <v>1</v>
      </c>
      <c r="C12" s="20">
        <v>24</v>
      </c>
      <c r="D12" s="21" t="s">
        <v>10</v>
      </c>
      <c r="E12" s="21" t="s">
        <v>26</v>
      </c>
      <c r="F12" s="21" t="s">
        <v>136</v>
      </c>
      <c r="G12" s="22" t="s">
        <v>108</v>
      </c>
      <c r="H12" s="29">
        <v>0.006555555555555555</v>
      </c>
      <c r="I12" s="19">
        <v>0.005728009259259259</v>
      </c>
      <c r="J12" s="19">
        <v>0.0035798611111111114</v>
      </c>
      <c r="K12" s="19">
        <v>0.005789351851851851</v>
      </c>
      <c r="L12" s="19">
        <v>0.003394675925925926</v>
      </c>
      <c r="M12" s="19">
        <v>0.011199074074074071</v>
      </c>
      <c r="N12" s="19">
        <f t="shared" si="1"/>
        <v>0.03624652777777777</v>
      </c>
      <c r="O12" s="24"/>
      <c r="P12" s="19">
        <f t="shared" si="2"/>
        <v>0.03624652777777777</v>
      </c>
      <c r="Q12" s="19">
        <v>0.0025324074074074073</v>
      </c>
      <c r="R12" s="19">
        <v>0.0019224537037037038</v>
      </c>
      <c r="S12" s="19">
        <v>0.0027129629629629626</v>
      </c>
      <c r="T12" s="19">
        <v>0.0024849537037037036</v>
      </c>
      <c r="U12" s="19">
        <v>0.0019189814814814814</v>
      </c>
      <c r="V12" s="19">
        <v>0.0027754629629629626</v>
      </c>
      <c r="W12" s="12">
        <f t="shared" si="3"/>
        <v>0.014347222222222221</v>
      </c>
      <c r="X12" s="24"/>
      <c r="Y12" s="12">
        <f t="shared" si="4"/>
        <v>0.014347222222222221</v>
      </c>
      <c r="Z12" s="13">
        <f t="shared" si="5"/>
        <v>0.05059374999999999</v>
      </c>
      <c r="AA12" s="24"/>
      <c r="AB12" s="13">
        <f t="shared" si="6"/>
        <v>0.05059374999999999</v>
      </c>
      <c r="AC12" s="12">
        <f t="shared" si="7"/>
        <v>0.0020543981481481385</v>
      </c>
    </row>
    <row r="13" spans="1:29" s="11" customFormat="1" ht="21" customHeight="1">
      <c r="A13" s="20">
        <f t="shared" si="0"/>
        <v>9</v>
      </c>
      <c r="B13" s="25">
        <v>2</v>
      </c>
      <c r="C13" s="20">
        <v>26</v>
      </c>
      <c r="D13" s="21" t="s">
        <v>212</v>
      </c>
      <c r="E13" s="21" t="s">
        <v>214</v>
      </c>
      <c r="F13" s="21" t="s">
        <v>136</v>
      </c>
      <c r="G13" s="22" t="s">
        <v>108</v>
      </c>
      <c r="H13" s="29">
        <v>0.006616898148148147</v>
      </c>
      <c r="I13" s="19">
        <v>0.005858796296296297</v>
      </c>
      <c r="J13" s="19">
        <v>0.0035798611111111114</v>
      </c>
      <c r="K13" s="19">
        <v>0.00584837962962963</v>
      </c>
      <c r="L13" s="19">
        <v>0.0034097222222222224</v>
      </c>
      <c r="M13" s="19">
        <v>0.01108449074074074</v>
      </c>
      <c r="N13" s="19">
        <f t="shared" si="1"/>
        <v>0.03639814814814815</v>
      </c>
      <c r="O13" s="24"/>
      <c r="P13" s="19">
        <f t="shared" si="2"/>
        <v>0.03639814814814815</v>
      </c>
      <c r="Q13" s="19">
        <v>0.002537037037037037</v>
      </c>
      <c r="R13" s="19">
        <v>0.0019328703703703704</v>
      </c>
      <c r="S13" s="19">
        <v>0.0027638888888888886</v>
      </c>
      <c r="T13" s="19">
        <v>0.0025069444444444445</v>
      </c>
      <c r="U13" s="19">
        <v>0.0019074074074074074</v>
      </c>
      <c r="V13" s="19">
        <v>0.002694444444444444</v>
      </c>
      <c r="W13" s="12">
        <f t="shared" si="3"/>
        <v>0.014342592592592593</v>
      </c>
      <c r="X13" s="24"/>
      <c r="Y13" s="12">
        <f t="shared" si="4"/>
        <v>0.014342592592592593</v>
      </c>
      <c r="Z13" s="13">
        <f t="shared" si="5"/>
        <v>0.050740740740740746</v>
      </c>
      <c r="AA13" s="24"/>
      <c r="AB13" s="13">
        <f t="shared" si="6"/>
        <v>0.050740740740740746</v>
      </c>
      <c r="AC13" s="12">
        <f t="shared" si="7"/>
        <v>0.0022013888888888916</v>
      </c>
    </row>
    <row r="14" spans="1:29" s="11" customFormat="1" ht="21" customHeight="1">
      <c r="A14" s="20">
        <f t="shared" si="0"/>
        <v>10</v>
      </c>
      <c r="B14" s="25">
        <v>1</v>
      </c>
      <c r="C14" s="20">
        <v>13</v>
      </c>
      <c r="D14" s="21" t="s">
        <v>213</v>
      </c>
      <c r="E14" s="21" t="s">
        <v>215</v>
      </c>
      <c r="F14" s="21" t="s">
        <v>125</v>
      </c>
      <c r="G14" s="22" t="s">
        <v>107</v>
      </c>
      <c r="H14" s="29">
        <v>0.006586805555555555</v>
      </c>
      <c r="I14" s="19">
        <v>0.005797453703703703</v>
      </c>
      <c r="J14" s="19">
        <v>0.003396990740740741</v>
      </c>
      <c r="K14" s="19">
        <v>0.005734953703703704</v>
      </c>
      <c r="L14" s="19">
        <v>0.003462962962962963</v>
      </c>
      <c r="M14" s="19">
        <v>0.011388888888888888</v>
      </c>
      <c r="N14" s="19">
        <f t="shared" si="1"/>
        <v>0.036368055555555556</v>
      </c>
      <c r="O14" s="24"/>
      <c r="P14" s="19">
        <f t="shared" si="2"/>
        <v>0.036368055555555556</v>
      </c>
      <c r="Q14" s="19">
        <v>0.002587962962962963</v>
      </c>
      <c r="R14" s="19">
        <v>0.0019780092592592592</v>
      </c>
      <c r="S14" s="19">
        <v>0.002866898148148148</v>
      </c>
      <c r="T14" s="19">
        <v>0.0025034722222222225</v>
      </c>
      <c r="U14" s="19">
        <v>0.0019270833333333334</v>
      </c>
      <c r="V14" s="19">
        <v>0.0027372685185185187</v>
      </c>
      <c r="W14" s="12">
        <f t="shared" si="3"/>
        <v>0.014600694444444444</v>
      </c>
      <c r="X14" s="24"/>
      <c r="Y14" s="12">
        <f t="shared" si="4"/>
        <v>0.014600694444444444</v>
      </c>
      <c r="Z14" s="13">
        <f t="shared" si="5"/>
        <v>0.05096875</v>
      </c>
      <c r="AA14" s="24"/>
      <c r="AB14" s="13">
        <f t="shared" si="6"/>
        <v>0.05096875</v>
      </c>
      <c r="AC14" s="12">
        <f t="shared" si="7"/>
        <v>0.002429398148148146</v>
      </c>
    </row>
    <row r="15" spans="1:29" s="11" customFormat="1" ht="21" customHeight="1">
      <c r="A15" s="20">
        <f t="shared" si="0"/>
        <v>11</v>
      </c>
      <c r="B15" s="25">
        <v>3</v>
      </c>
      <c r="C15" s="20">
        <v>23</v>
      </c>
      <c r="D15" s="21" t="s">
        <v>17</v>
      </c>
      <c r="E15" s="21" t="s">
        <v>31</v>
      </c>
      <c r="F15" s="21" t="s">
        <v>135</v>
      </c>
      <c r="G15" s="22" t="s">
        <v>108</v>
      </c>
      <c r="H15" s="29">
        <v>0.006394675925925926</v>
      </c>
      <c r="I15" s="19">
        <v>0.005908564814814814</v>
      </c>
      <c r="J15" s="19">
        <v>0.0035798611111111114</v>
      </c>
      <c r="K15" s="19">
        <v>0.005938657407407406</v>
      </c>
      <c r="L15" s="19">
        <v>0.0035219907407407405</v>
      </c>
      <c r="M15" s="19">
        <v>0.01125925925925926</v>
      </c>
      <c r="N15" s="19">
        <f t="shared" si="1"/>
        <v>0.03660300925925926</v>
      </c>
      <c r="O15" s="24"/>
      <c r="P15" s="19">
        <f t="shared" si="2"/>
        <v>0.03660300925925926</v>
      </c>
      <c r="Q15" s="19">
        <v>0.002587962962962963</v>
      </c>
      <c r="R15" s="19">
        <v>0.0019039351851851854</v>
      </c>
      <c r="S15" s="19">
        <v>0.0027500000000000003</v>
      </c>
      <c r="T15" s="19">
        <v>0.002511574074074074</v>
      </c>
      <c r="U15" s="19">
        <v>0.0018854166666666665</v>
      </c>
      <c r="V15" s="19">
        <v>0.0027175925925925926</v>
      </c>
      <c r="W15" s="12">
        <f t="shared" si="3"/>
        <v>0.014356481481481482</v>
      </c>
      <c r="X15" s="24"/>
      <c r="Y15" s="12">
        <f t="shared" si="4"/>
        <v>0.014356481481481482</v>
      </c>
      <c r="Z15" s="13">
        <f t="shared" si="5"/>
        <v>0.05095949074074074</v>
      </c>
      <c r="AA15" s="24">
        <v>0.00011574074074074073</v>
      </c>
      <c r="AB15" s="13">
        <f t="shared" si="6"/>
        <v>0.051075231481481485</v>
      </c>
      <c r="AC15" s="12">
        <f t="shared" si="7"/>
        <v>0.002535879629629631</v>
      </c>
    </row>
    <row r="16" spans="1:29" s="11" customFormat="1" ht="21" customHeight="1">
      <c r="A16" s="20">
        <f t="shared" si="0"/>
        <v>12</v>
      </c>
      <c r="B16" s="25">
        <v>2</v>
      </c>
      <c r="C16" s="20">
        <v>16</v>
      </c>
      <c r="D16" s="21" t="s">
        <v>15</v>
      </c>
      <c r="E16" s="21" t="s">
        <v>30</v>
      </c>
      <c r="F16" s="21" t="s">
        <v>128</v>
      </c>
      <c r="G16" s="22" t="s">
        <v>107</v>
      </c>
      <c r="H16" s="29">
        <v>0.006759259259259259</v>
      </c>
      <c r="I16" s="19">
        <v>0.0058564814814814825</v>
      </c>
      <c r="J16" s="19">
        <v>0.0033958333333333327</v>
      </c>
      <c r="K16" s="19">
        <v>0.005836805555555554</v>
      </c>
      <c r="L16" s="19">
        <v>0.003416666666666667</v>
      </c>
      <c r="M16" s="19">
        <v>0.011408564814814816</v>
      </c>
      <c r="N16" s="19">
        <f>SUM(H16:M16)</f>
        <v>0.03667361111111111</v>
      </c>
      <c r="O16" s="24"/>
      <c r="P16" s="19">
        <f>SUM(N16,O16)</f>
        <v>0.03667361111111111</v>
      </c>
      <c r="Q16" s="19">
        <v>0.0025474537037037037</v>
      </c>
      <c r="R16" s="19">
        <v>0.001957175925925926</v>
      </c>
      <c r="S16" s="19">
        <v>0.002762731481481482</v>
      </c>
      <c r="T16" s="19">
        <v>0.002553240740740741</v>
      </c>
      <c r="U16" s="19">
        <v>0.0018761574074074073</v>
      </c>
      <c r="V16" s="19">
        <v>0.002704861111111111</v>
      </c>
      <c r="W16" s="12">
        <f>SUM(Q16:V16)</f>
        <v>0.014401620370370372</v>
      </c>
      <c r="X16" s="24"/>
      <c r="Y16" s="12">
        <f>SUM(W16,X16)</f>
        <v>0.014401620370370372</v>
      </c>
      <c r="Z16" s="13">
        <f>SUM(N16,W16)</f>
        <v>0.05107523148148148</v>
      </c>
      <c r="AA16" s="24"/>
      <c r="AB16" s="13">
        <f>SUM(Z16,AA16)</f>
        <v>0.05107523148148148</v>
      </c>
      <c r="AC16" s="12">
        <f>AB16-$AB$5</f>
        <v>0.002535879629629624</v>
      </c>
    </row>
    <row r="17" spans="1:29" s="11" customFormat="1" ht="21" customHeight="1">
      <c r="A17" s="20">
        <f t="shared" si="0"/>
        <v>13</v>
      </c>
      <c r="B17" s="25">
        <v>4</v>
      </c>
      <c r="C17" s="20">
        <v>28</v>
      </c>
      <c r="D17" s="21" t="s">
        <v>56</v>
      </c>
      <c r="E17" s="21" t="s">
        <v>200</v>
      </c>
      <c r="F17" s="21" t="s">
        <v>139</v>
      </c>
      <c r="G17" s="22" t="s">
        <v>108</v>
      </c>
      <c r="H17" s="29">
        <v>0.00649537037037037</v>
      </c>
      <c r="I17" s="19">
        <v>0.005864583333333334</v>
      </c>
      <c r="J17" s="19">
        <v>0.0035798611111111114</v>
      </c>
      <c r="K17" s="19">
        <v>0.005829861111111111</v>
      </c>
      <c r="L17" s="19">
        <v>0.0035219907407407405</v>
      </c>
      <c r="M17" s="19">
        <v>0.011548611111111112</v>
      </c>
      <c r="N17" s="19">
        <f t="shared" si="1"/>
        <v>0.03684027777777778</v>
      </c>
      <c r="O17" s="24"/>
      <c r="P17" s="19">
        <f t="shared" si="2"/>
        <v>0.03684027777777778</v>
      </c>
      <c r="Q17" s="19">
        <v>0.0025127314814814812</v>
      </c>
      <c r="R17" s="19">
        <v>0.001945601851851852</v>
      </c>
      <c r="S17" s="19">
        <v>0.0027870370370370375</v>
      </c>
      <c r="T17" s="19">
        <v>0.0025289351851851853</v>
      </c>
      <c r="U17" s="19">
        <v>0.0019444444444444442</v>
      </c>
      <c r="V17" s="19">
        <v>0.0027511574074074075</v>
      </c>
      <c r="W17" s="12">
        <f t="shared" si="3"/>
        <v>0.014469907407407409</v>
      </c>
      <c r="X17" s="24"/>
      <c r="Y17" s="12">
        <f t="shared" si="4"/>
        <v>0.014469907407407409</v>
      </c>
      <c r="Z17" s="13">
        <f t="shared" si="5"/>
        <v>0.05131018518518519</v>
      </c>
      <c r="AA17" s="24"/>
      <c r="AB17" s="13">
        <f t="shared" si="6"/>
        <v>0.05131018518518519</v>
      </c>
      <c r="AC17" s="12">
        <f t="shared" si="7"/>
        <v>0.0027708333333333335</v>
      </c>
    </row>
    <row r="18" spans="1:29" s="11" customFormat="1" ht="21" customHeight="1">
      <c r="A18" s="20">
        <f t="shared" si="0"/>
        <v>14</v>
      </c>
      <c r="B18" s="25">
        <v>1</v>
      </c>
      <c r="C18" s="20">
        <v>36</v>
      </c>
      <c r="D18" s="21" t="s">
        <v>67</v>
      </c>
      <c r="E18" s="21" t="s">
        <v>68</v>
      </c>
      <c r="F18" s="21" t="s">
        <v>146</v>
      </c>
      <c r="G18" s="22" t="s">
        <v>109</v>
      </c>
      <c r="H18" s="29">
        <v>0.006472222222222223</v>
      </c>
      <c r="I18" s="19">
        <v>0.005866898148148149</v>
      </c>
      <c r="J18" s="19">
        <v>0.0035798611111111114</v>
      </c>
      <c r="K18" s="19">
        <v>0.005915509259259259</v>
      </c>
      <c r="L18" s="19">
        <v>0.0035648148148148154</v>
      </c>
      <c r="M18" s="19">
        <v>0.01206134259259259</v>
      </c>
      <c r="N18" s="19">
        <f t="shared" si="1"/>
        <v>0.037460648148148146</v>
      </c>
      <c r="O18" s="24"/>
      <c r="P18" s="19">
        <f t="shared" si="2"/>
        <v>0.037460648148148146</v>
      </c>
      <c r="Q18" s="19">
        <v>0.002545138888888889</v>
      </c>
      <c r="R18" s="19">
        <v>0.0019305555555555554</v>
      </c>
      <c r="S18" s="19">
        <v>0.002747685185185185</v>
      </c>
      <c r="T18" s="19">
        <v>0.002479166666666667</v>
      </c>
      <c r="U18" s="19">
        <v>0.0018854166666666665</v>
      </c>
      <c r="V18" s="19">
        <v>0.002725694444444444</v>
      </c>
      <c r="W18" s="12">
        <f t="shared" si="3"/>
        <v>0.014313657407407407</v>
      </c>
      <c r="X18" s="24"/>
      <c r="Y18" s="12">
        <f t="shared" si="4"/>
        <v>0.014313657407407407</v>
      </c>
      <c r="Z18" s="13">
        <f t="shared" si="5"/>
        <v>0.05177430555555555</v>
      </c>
      <c r="AA18" s="24"/>
      <c r="AB18" s="13">
        <f t="shared" si="6"/>
        <v>0.05177430555555555</v>
      </c>
      <c r="AC18" s="12">
        <f t="shared" si="7"/>
        <v>0.0032349537037036982</v>
      </c>
    </row>
    <row r="19" spans="1:29" s="11" customFormat="1" ht="21" customHeight="1">
      <c r="A19" s="20">
        <f t="shared" si="0"/>
        <v>15</v>
      </c>
      <c r="B19" s="25">
        <v>2</v>
      </c>
      <c r="C19" s="20">
        <v>35</v>
      </c>
      <c r="D19" s="21" t="s">
        <v>65</v>
      </c>
      <c r="E19" s="21" t="s">
        <v>66</v>
      </c>
      <c r="F19" s="21" t="s">
        <v>145</v>
      </c>
      <c r="G19" s="22" t="s">
        <v>109</v>
      </c>
      <c r="H19" s="29">
        <v>0.0066689814814814815</v>
      </c>
      <c r="I19" s="19">
        <v>0.005876157407407407</v>
      </c>
      <c r="J19" s="19">
        <v>0.0035798611111111114</v>
      </c>
      <c r="K19" s="19">
        <v>0.0059490740740740745</v>
      </c>
      <c r="L19" s="19">
        <v>0.0035023148148148144</v>
      </c>
      <c r="M19" s="19">
        <v>0.01206134259259259</v>
      </c>
      <c r="N19" s="19">
        <f t="shared" si="1"/>
        <v>0.03763773148148148</v>
      </c>
      <c r="O19" s="24"/>
      <c r="P19" s="19">
        <f t="shared" si="2"/>
        <v>0.03763773148148148</v>
      </c>
      <c r="Q19" s="19">
        <v>0.0025289351851851853</v>
      </c>
      <c r="R19" s="19">
        <v>0.0018969907407407405</v>
      </c>
      <c r="S19" s="19">
        <v>0.0027175925925925926</v>
      </c>
      <c r="T19" s="19">
        <v>0.002515046296296296</v>
      </c>
      <c r="U19" s="19">
        <v>0.001880787037037037</v>
      </c>
      <c r="V19" s="19">
        <v>0.0027395833333333335</v>
      </c>
      <c r="W19" s="12">
        <f t="shared" si="3"/>
        <v>0.014278935185185184</v>
      </c>
      <c r="X19" s="24"/>
      <c r="Y19" s="12">
        <f t="shared" si="4"/>
        <v>0.014278935185185184</v>
      </c>
      <c r="Z19" s="13">
        <f t="shared" si="5"/>
        <v>0.051916666666666667</v>
      </c>
      <c r="AA19" s="24"/>
      <c r="AB19" s="13">
        <f t="shared" si="6"/>
        <v>0.051916666666666667</v>
      </c>
      <c r="AC19" s="12">
        <f t="shared" si="7"/>
        <v>0.003377314814814812</v>
      </c>
    </row>
    <row r="20" spans="1:29" s="11" customFormat="1" ht="21" customHeight="1">
      <c r="A20" s="20">
        <f t="shared" si="0"/>
        <v>16</v>
      </c>
      <c r="B20" s="25">
        <v>5</v>
      </c>
      <c r="C20" s="20">
        <v>25</v>
      </c>
      <c r="D20" s="21" t="s">
        <v>18</v>
      </c>
      <c r="E20" s="21" t="s">
        <v>201</v>
      </c>
      <c r="F20" s="21" t="s">
        <v>137</v>
      </c>
      <c r="G20" s="22" t="s">
        <v>108</v>
      </c>
      <c r="H20" s="29">
        <v>0.0065</v>
      </c>
      <c r="I20" s="19">
        <v>0.005993055555555556</v>
      </c>
      <c r="J20" s="19">
        <v>0.0035798611111111114</v>
      </c>
      <c r="K20" s="19">
        <v>0.005887731481481481</v>
      </c>
      <c r="L20" s="19">
        <v>0.003600694444444444</v>
      </c>
      <c r="M20" s="19">
        <v>0.011679398148148149</v>
      </c>
      <c r="N20" s="19">
        <f t="shared" si="1"/>
        <v>0.03724074074074074</v>
      </c>
      <c r="O20" s="24"/>
      <c r="P20" s="19">
        <f t="shared" si="2"/>
        <v>0.03724074074074074</v>
      </c>
      <c r="Q20" s="19">
        <v>0.002568287037037037</v>
      </c>
      <c r="R20" s="19">
        <v>0.001994212962962963</v>
      </c>
      <c r="S20" s="19">
        <v>0.002896990740740741</v>
      </c>
      <c r="T20" s="19">
        <v>0.002521990740740741</v>
      </c>
      <c r="U20" s="19">
        <v>0.0019328703703703704</v>
      </c>
      <c r="V20" s="19">
        <v>0.002769675925925926</v>
      </c>
      <c r="W20" s="12">
        <f t="shared" si="3"/>
        <v>0.014684027777777778</v>
      </c>
      <c r="X20" s="24"/>
      <c r="Y20" s="12">
        <f t="shared" si="4"/>
        <v>0.014684027777777778</v>
      </c>
      <c r="Z20" s="13">
        <f t="shared" si="5"/>
        <v>0.051924768518518516</v>
      </c>
      <c r="AA20" s="24"/>
      <c r="AB20" s="13">
        <f t="shared" si="6"/>
        <v>0.051924768518518516</v>
      </c>
      <c r="AC20" s="12">
        <f t="shared" si="7"/>
        <v>0.0033854166666666616</v>
      </c>
    </row>
    <row r="21" spans="1:29" s="11" customFormat="1" ht="21" customHeight="1">
      <c r="A21" s="20">
        <f t="shared" si="0"/>
        <v>17</v>
      </c>
      <c r="B21" s="25">
        <v>8</v>
      </c>
      <c r="C21" s="20">
        <v>18</v>
      </c>
      <c r="D21" s="21" t="s">
        <v>50</v>
      </c>
      <c r="E21" s="21" t="s">
        <v>209</v>
      </c>
      <c r="F21" s="21" t="s">
        <v>130</v>
      </c>
      <c r="G21" s="22" t="s">
        <v>106</v>
      </c>
      <c r="H21" s="29">
        <v>0.006444444444444444</v>
      </c>
      <c r="I21" s="19">
        <v>0.005663194444444444</v>
      </c>
      <c r="J21" s="19">
        <v>0.0035798611111111114</v>
      </c>
      <c r="K21" s="19">
        <v>0.005667824074074074</v>
      </c>
      <c r="L21" s="19">
        <v>0.003519675925925926</v>
      </c>
      <c r="M21" s="19">
        <v>0.01129976851851852</v>
      </c>
      <c r="N21" s="19">
        <f t="shared" si="1"/>
        <v>0.036174768518518516</v>
      </c>
      <c r="O21" s="24"/>
      <c r="P21" s="19">
        <f t="shared" si="2"/>
        <v>0.036174768518518516</v>
      </c>
      <c r="Q21" s="19">
        <v>0.002488425925925926</v>
      </c>
      <c r="R21" s="19">
        <v>0.0019212962962962962</v>
      </c>
      <c r="S21" s="19">
        <v>0.0027766203703703703</v>
      </c>
      <c r="T21" s="19">
        <v>0.0024814814814814816</v>
      </c>
      <c r="U21" s="19">
        <v>0.001935185185185185</v>
      </c>
      <c r="V21" s="19">
        <v>0.0027546296296296294</v>
      </c>
      <c r="W21" s="12">
        <f t="shared" si="3"/>
        <v>0.014357638888888889</v>
      </c>
      <c r="X21" s="24"/>
      <c r="Y21" s="12">
        <f t="shared" si="4"/>
        <v>0.014357638888888889</v>
      </c>
      <c r="Z21" s="13">
        <f t="shared" si="5"/>
        <v>0.0505324074074074</v>
      </c>
      <c r="AA21" s="24">
        <v>0.0015046296296296294</v>
      </c>
      <c r="AB21" s="13">
        <f t="shared" si="6"/>
        <v>0.05203703703703703</v>
      </c>
      <c r="AC21" s="12">
        <f t="shared" si="7"/>
        <v>0.003497685185185173</v>
      </c>
    </row>
    <row r="22" spans="1:29" s="11" customFormat="1" ht="21" customHeight="1">
      <c r="A22" s="20">
        <f t="shared" si="0"/>
        <v>18</v>
      </c>
      <c r="B22" s="25">
        <v>3</v>
      </c>
      <c r="C22" s="20">
        <v>17</v>
      </c>
      <c r="D22" s="21" t="s">
        <v>48</v>
      </c>
      <c r="E22" s="21" t="s">
        <v>49</v>
      </c>
      <c r="F22" s="21" t="s">
        <v>129</v>
      </c>
      <c r="G22" s="22" t="s">
        <v>107</v>
      </c>
      <c r="H22" s="29">
        <v>0.0069872685185185185</v>
      </c>
      <c r="I22" s="19">
        <v>0.006028935185185185</v>
      </c>
      <c r="J22" s="19">
        <v>0.0034965277777777777</v>
      </c>
      <c r="K22" s="19">
        <v>0.005863425925925926</v>
      </c>
      <c r="L22" s="19">
        <v>0.0034976851851851853</v>
      </c>
      <c r="M22" s="19">
        <v>0.011505787037037038</v>
      </c>
      <c r="N22" s="19">
        <f t="shared" si="1"/>
        <v>0.03737962962962963</v>
      </c>
      <c r="O22" s="24"/>
      <c r="P22" s="19">
        <f t="shared" si="2"/>
        <v>0.03737962962962963</v>
      </c>
      <c r="Q22" s="19">
        <v>0.0026284722222222226</v>
      </c>
      <c r="R22" s="19">
        <v>0.0019837962962962964</v>
      </c>
      <c r="S22" s="19">
        <v>0.0028692129629629627</v>
      </c>
      <c r="T22" s="19">
        <v>0.0025520833333333333</v>
      </c>
      <c r="U22" s="19">
        <v>0.0019328703703703704</v>
      </c>
      <c r="V22" s="19">
        <v>0.0027662037037037034</v>
      </c>
      <c r="W22" s="12">
        <f t="shared" si="3"/>
        <v>0.014732638888888887</v>
      </c>
      <c r="X22" s="24"/>
      <c r="Y22" s="12">
        <f t="shared" si="4"/>
        <v>0.014732638888888887</v>
      </c>
      <c r="Z22" s="13">
        <f t="shared" si="5"/>
        <v>0.052112268518518516</v>
      </c>
      <c r="AA22" s="24"/>
      <c r="AB22" s="13">
        <f t="shared" si="6"/>
        <v>0.052112268518518516</v>
      </c>
      <c r="AC22" s="12">
        <f t="shared" si="7"/>
        <v>0.0035729166666666617</v>
      </c>
    </row>
    <row r="23" spans="1:29" s="11" customFormat="1" ht="21" customHeight="1">
      <c r="A23" s="20">
        <f t="shared" si="0"/>
        <v>19</v>
      </c>
      <c r="B23" s="25">
        <v>6</v>
      </c>
      <c r="C23" s="20">
        <v>27</v>
      </c>
      <c r="D23" s="21" t="s">
        <v>20</v>
      </c>
      <c r="E23" s="21" t="s">
        <v>33</v>
      </c>
      <c r="F23" s="21" t="s">
        <v>138</v>
      </c>
      <c r="G23" s="22" t="s">
        <v>108</v>
      </c>
      <c r="H23" s="29">
        <v>0.007023148148148147</v>
      </c>
      <c r="I23" s="19">
        <v>0.005996527777777778</v>
      </c>
      <c r="J23" s="19">
        <v>0.0035798611111111114</v>
      </c>
      <c r="K23" s="19">
        <v>0.005923611111111111</v>
      </c>
      <c r="L23" s="19">
        <v>0.003505787037037037</v>
      </c>
      <c r="M23" s="19">
        <v>0.011430555555555557</v>
      </c>
      <c r="N23" s="19">
        <f t="shared" si="1"/>
        <v>0.03745949074074074</v>
      </c>
      <c r="O23" s="24"/>
      <c r="P23" s="19">
        <f t="shared" si="2"/>
        <v>0.03745949074074074</v>
      </c>
      <c r="Q23" s="19">
        <v>0.0026041666666666665</v>
      </c>
      <c r="R23" s="19">
        <v>0.0019895833333333332</v>
      </c>
      <c r="S23" s="19">
        <v>0.002865740740740741</v>
      </c>
      <c r="T23" s="19">
        <v>0.0025625</v>
      </c>
      <c r="U23" s="19">
        <v>0.0019375</v>
      </c>
      <c r="V23" s="19">
        <v>0.002724537037037037</v>
      </c>
      <c r="W23" s="12">
        <f t="shared" si="3"/>
        <v>0.014684027777777778</v>
      </c>
      <c r="X23" s="24"/>
      <c r="Y23" s="12">
        <f t="shared" si="4"/>
        <v>0.014684027777777778</v>
      </c>
      <c r="Z23" s="13">
        <f t="shared" si="5"/>
        <v>0.05214351851851852</v>
      </c>
      <c r="AA23" s="24"/>
      <c r="AB23" s="13">
        <f t="shared" si="6"/>
        <v>0.05214351851851852</v>
      </c>
      <c r="AC23" s="12">
        <f t="shared" si="7"/>
        <v>0.0036041666666666652</v>
      </c>
    </row>
    <row r="24" spans="1:29" s="11" customFormat="1" ht="21" customHeight="1">
      <c r="A24" s="20">
        <f t="shared" si="0"/>
        <v>20</v>
      </c>
      <c r="B24" s="25">
        <v>4</v>
      </c>
      <c r="C24" s="20">
        <v>15</v>
      </c>
      <c r="D24" s="21" t="s">
        <v>14</v>
      </c>
      <c r="E24" s="21" t="s">
        <v>29</v>
      </c>
      <c r="F24" s="21" t="s">
        <v>127</v>
      </c>
      <c r="G24" s="22" t="s">
        <v>107</v>
      </c>
      <c r="H24" s="29">
        <v>0.007520833333333333</v>
      </c>
      <c r="I24" s="19">
        <v>0.005923611111111111</v>
      </c>
      <c r="J24" s="19">
        <v>0.0034976851851851853</v>
      </c>
      <c r="K24" s="19">
        <v>0.0059479166666666665</v>
      </c>
      <c r="L24" s="19">
        <v>0.0035277777777777777</v>
      </c>
      <c r="M24" s="19">
        <v>0.01154976851851852</v>
      </c>
      <c r="N24" s="19">
        <f t="shared" si="1"/>
        <v>0.037967592592592594</v>
      </c>
      <c r="O24" s="24"/>
      <c r="P24" s="19">
        <f t="shared" si="2"/>
        <v>0.037967592592592594</v>
      </c>
      <c r="Q24" s="19">
        <v>0.0025717592592592593</v>
      </c>
      <c r="R24" s="19">
        <v>0.0019375</v>
      </c>
      <c r="S24" s="19">
        <v>0.0027453703703703702</v>
      </c>
      <c r="T24" s="19">
        <v>0.002511574074074074</v>
      </c>
      <c r="U24" s="19">
        <v>0.0019166666666666666</v>
      </c>
      <c r="V24" s="19">
        <v>0.0027349537037037034</v>
      </c>
      <c r="W24" s="12">
        <f t="shared" si="3"/>
        <v>0.014417824074074074</v>
      </c>
      <c r="X24" s="24"/>
      <c r="Y24" s="12">
        <f t="shared" si="4"/>
        <v>0.014417824074074074</v>
      </c>
      <c r="Z24" s="13">
        <f t="shared" si="5"/>
        <v>0.05238541666666667</v>
      </c>
      <c r="AA24" s="24"/>
      <c r="AB24" s="13">
        <f t="shared" si="6"/>
        <v>0.05238541666666667</v>
      </c>
      <c r="AC24" s="12">
        <f t="shared" si="7"/>
        <v>0.003846064814814816</v>
      </c>
    </row>
    <row r="25" spans="1:29" s="11" customFormat="1" ht="21" customHeight="1">
      <c r="A25" s="20">
        <f t="shared" si="0"/>
        <v>21</v>
      </c>
      <c r="B25" s="25">
        <v>5</v>
      </c>
      <c r="C25" s="20">
        <v>29</v>
      </c>
      <c r="D25" s="21" t="s">
        <v>57</v>
      </c>
      <c r="E25" s="21" t="s">
        <v>58</v>
      </c>
      <c r="F25" s="21" t="s">
        <v>140</v>
      </c>
      <c r="G25" s="22" t="s">
        <v>107</v>
      </c>
      <c r="H25" s="29">
        <v>0.006848379629629629</v>
      </c>
      <c r="I25" s="19">
        <v>0.006084490740740741</v>
      </c>
      <c r="J25" s="19">
        <v>0.0035798611111111114</v>
      </c>
      <c r="K25" s="19">
        <v>0.006171296296296296</v>
      </c>
      <c r="L25" s="19">
        <v>0.0035532407407407405</v>
      </c>
      <c r="M25" s="19">
        <v>0.011833333333333333</v>
      </c>
      <c r="N25" s="19">
        <f t="shared" si="1"/>
        <v>0.03807060185185185</v>
      </c>
      <c r="O25" s="24"/>
      <c r="P25" s="19">
        <f t="shared" si="2"/>
        <v>0.03807060185185185</v>
      </c>
      <c r="Q25" s="19">
        <v>0.0025625</v>
      </c>
      <c r="R25" s="19">
        <v>0.0019212962962962962</v>
      </c>
      <c r="S25" s="19">
        <v>0.002800925925925926</v>
      </c>
      <c r="T25" s="19">
        <v>0.002519675925925926</v>
      </c>
      <c r="U25" s="19">
        <v>0.0019386574074074072</v>
      </c>
      <c r="V25" s="19">
        <v>0.002771990740740741</v>
      </c>
      <c r="W25" s="12">
        <f t="shared" si="3"/>
        <v>0.014515046296296297</v>
      </c>
      <c r="X25" s="24"/>
      <c r="Y25" s="12">
        <f t="shared" si="4"/>
        <v>0.014515046296296297</v>
      </c>
      <c r="Z25" s="13">
        <f t="shared" si="5"/>
        <v>0.052585648148148145</v>
      </c>
      <c r="AA25" s="24"/>
      <c r="AB25" s="13">
        <f t="shared" si="6"/>
        <v>0.052585648148148145</v>
      </c>
      <c r="AC25" s="12">
        <f t="shared" si="7"/>
        <v>0.004046296296296291</v>
      </c>
    </row>
    <row r="26" spans="1:29" s="11" customFormat="1" ht="21" customHeight="1">
      <c r="A26" s="20">
        <f t="shared" si="0"/>
        <v>22</v>
      </c>
      <c r="B26" s="25">
        <v>7</v>
      </c>
      <c r="C26" s="20">
        <v>21</v>
      </c>
      <c r="D26" s="21" t="s">
        <v>16</v>
      </c>
      <c r="E26" s="21" t="s">
        <v>55</v>
      </c>
      <c r="F26" s="21" t="s">
        <v>133</v>
      </c>
      <c r="G26" s="22" t="s">
        <v>108</v>
      </c>
      <c r="H26" s="29">
        <v>0.0071805555555555555</v>
      </c>
      <c r="I26" s="19">
        <v>0.0059490740740740745</v>
      </c>
      <c r="J26" s="19">
        <v>0.0035798611111111114</v>
      </c>
      <c r="K26" s="19">
        <v>0.005903935185185186</v>
      </c>
      <c r="L26" s="19">
        <v>0.0035277777777777777</v>
      </c>
      <c r="M26" s="19">
        <v>0.011707175925925926</v>
      </c>
      <c r="N26" s="19">
        <f t="shared" si="1"/>
        <v>0.03784837962962963</v>
      </c>
      <c r="O26" s="24"/>
      <c r="P26" s="19">
        <f t="shared" si="2"/>
        <v>0.03784837962962963</v>
      </c>
      <c r="Q26" s="19">
        <v>0.002642361111111111</v>
      </c>
      <c r="R26" s="19">
        <v>0.002017361111111111</v>
      </c>
      <c r="S26" s="19">
        <v>0.002832175925925926</v>
      </c>
      <c r="T26" s="19">
        <v>0.0025694444444444445</v>
      </c>
      <c r="U26" s="19">
        <v>0.001962962962962963</v>
      </c>
      <c r="V26" s="19">
        <v>0.0027592592592592595</v>
      </c>
      <c r="W26" s="12">
        <f t="shared" si="3"/>
        <v>0.014783564814814814</v>
      </c>
      <c r="X26" s="24"/>
      <c r="Y26" s="12">
        <f t="shared" si="4"/>
        <v>0.014783564814814814</v>
      </c>
      <c r="Z26" s="13">
        <f t="shared" si="5"/>
        <v>0.05263194444444444</v>
      </c>
      <c r="AA26" s="24"/>
      <c r="AB26" s="13">
        <f t="shared" si="6"/>
        <v>0.05263194444444444</v>
      </c>
      <c r="AC26" s="12">
        <f t="shared" si="7"/>
        <v>0.004092592592592585</v>
      </c>
    </row>
    <row r="27" spans="1:29" s="11" customFormat="1" ht="21" customHeight="1">
      <c r="A27" s="20">
        <f t="shared" si="0"/>
        <v>23</v>
      </c>
      <c r="B27" s="25">
        <v>6</v>
      </c>
      <c r="C27" s="20">
        <v>39</v>
      </c>
      <c r="D27" s="21" t="s">
        <v>202</v>
      </c>
      <c r="E27" s="21" t="s">
        <v>203</v>
      </c>
      <c r="F27" s="21" t="s">
        <v>149</v>
      </c>
      <c r="G27" s="22" t="s">
        <v>107</v>
      </c>
      <c r="H27" s="29">
        <v>0.006775462962962962</v>
      </c>
      <c r="I27" s="19">
        <v>0.005938657407407406</v>
      </c>
      <c r="J27" s="19">
        <v>0.0035798611111111114</v>
      </c>
      <c r="K27" s="19">
        <v>0.006252314814814815</v>
      </c>
      <c r="L27" s="19">
        <v>0.0037060185185185186</v>
      </c>
      <c r="M27" s="19">
        <v>0.01206134259259259</v>
      </c>
      <c r="N27" s="19">
        <f t="shared" si="1"/>
        <v>0.0383136574074074</v>
      </c>
      <c r="O27" s="24"/>
      <c r="P27" s="19">
        <f t="shared" si="2"/>
        <v>0.0383136574074074</v>
      </c>
      <c r="Q27" s="19">
        <v>0.0025694444444444445</v>
      </c>
      <c r="R27" s="19">
        <v>0.0019189814814814814</v>
      </c>
      <c r="S27" s="19">
        <v>0.0027083333333333334</v>
      </c>
      <c r="T27" s="19">
        <v>0.0025694444444444445</v>
      </c>
      <c r="U27" s="19">
        <v>0.0019016203703703704</v>
      </c>
      <c r="V27" s="19">
        <v>0.0026597222222222226</v>
      </c>
      <c r="W27" s="12">
        <f t="shared" si="3"/>
        <v>0.014327546296296297</v>
      </c>
      <c r="X27" s="24"/>
      <c r="Y27" s="12">
        <f t="shared" si="4"/>
        <v>0.014327546296296297</v>
      </c>
      <c r="Z27" s="13">
        <f t="shared" si="5"/>
        <v>0.0526412037037037</v>
      </c>
      <c r="AA27" s="24"/>
      <c r="AB27" s="13">
        <f t="shared" si="6"/>
        <v>0.0526412037037037</v>
      </c>
      <c r="AC27" s="12">
        <f t="shared" si="7"/>
        <v>0.004101851851851843</v>
      </c>
    </row>
    <row r="28" spans="1:29" s="11" customFormat="1" ht="21" customHeight="1">
      <c r="A28" s="20">
        <f t="shared" si="0"/>
        <v>24</v>
      </c>
      <c r="B28" s="25">
        <v>7</v>
      </c>
      <c r="C28" s="20">
        <v>11</v>
      </c>
      <c r="D28" s="21" t="s">
        <v>12</v>
      </c>
      <c r="E28" s="21" t="s">
        <v>27</v>
      </c>
      <c r="F28" s="21" t="s">
        <v>123</v>
      </c>
      <c r="G28" s="22" t="s">
        <v>107</v>
      </c>
      <c r="H28" s="29">
        <v>0.007119212962962963</v>
      </c>
      <c r="I28" s="19">
        <v>0.006400462962962963</v>
      </c>
      <c r="J28" s="19">
        <v>0.0035798611111111114</v>
      </c>
      <c r="K28" s="19">
        <v>0.005967592592592593</v>
      </c>
      <c r="L28" s="19">
        <v>0.0035023148148148144</v>
      </c>
      <c r="M28" s="19">
        <v>0.011851851851851851</v>
      </c>
      <c r="N28" s="19">
        <f t="shared" si="1"/>
        <v>0.038421296296296294</v>
      </c>
      <c r="O28" s="24"/>
      <c r="P28" s="19">
        <f t="shared" si="2"/>
        <v>0.038421296296296294</v>
      </c>
      <c r="Q28" s="19">
        <v>0.0025474537037037037</v>
      </c>
      <c r="R28" s="19">
        <v>0.001972222222222222</v>
      </c>
      <c r="S28" s="19">
        <v>0.0027395833333333335</v>
      </c>
      <c r="T28" s="19">
        <v>0.0024710648148148153</v>
      </c>
      <c r="U28" s="19">
        <v>0.0018923611111111112</v>
      </c>
      <c r="V28" s="19">
        <v>0.002615740740740741</v>
      </c>
      <c r="W28" s="12">
        <f t="shared" si="3"/>
        <v>0.014238425925925925</v>
      </c>
      <c r="X28" s="24"/>
      <c r="Y28" s="12">
        <f t="shared" si="4"/>
        <v>0.014238425925925925</v>
      </c>
      <c r="Z28" s="13">
        <f t="shared" si="5"/>
        <v>0.05265972222222222</v>
      </c>
      <c r="AA28" s="24"/>
      <c r="AB28" s="13">
        <f t="shared" si="6"/>
        <v>0.05265972222222222</v>
      </c>
      <c r="AC28" s="12">
        <f t="shared" si="7"/>
        <v>0.0041203703703703645</v>
      </c>
    </row>
    <row r="29" spans="1:29" s="11" customFormat="1" ht="21" customHeight="1">
      <c r="A29" s="20">
        <f t="shared" si="0"/>
        <v>25</v>
      </c>
      <c r="B29" s="25">
        <v>8</v>
      </c>
      <c r="C29" s="20">
        <v>44</v>
      </c>
      <c r="D29" s="21" t="s">
        <v>77</v>
      </c>
      <c r="E29" s="21" t="s">
        <v>35</v>
      </c>
      <c r="F29" s="21" t="s">
        <v>154</v>
      </c>
      <c r="G29" s="22" t="s">
        <v>108</v>
      </c>
      <c r="H29" s="29">
        <v>0.006890046296296297</v>
      </c>
      <c r="I29" s="19">
        <v>0.005988425925925926</v>
      </c>
      <c r="J29" s="19">
        <v>0.0035798611111111114</v>
      </c>
      <c r="K29" s="19">
        <v>0.006034722222222222</v>
      </c>
      <c r="L29" s="19">
        <v>0.003648148148148148</v>
      </c>
      <c r="M29" s="19">
        <v>0.01206134259259259</v>
      </c>
      <c r="N29" s="19">
        <f t="shared" si="1"/>
        <v>0.03820254629629629</v>
      </c>
      <c r="O29" s="24"/>
      <c r="P29" s="19">
        <f t="shared" si="2"/>
        <v>0.03820254629629629</v>
      </c>
      <c r="Q29" s="19">
        <v>0.0025902777777777777</v>
      </c>
      <c r="R29" s="19">
        <v>0.0019525462962962962</v>
      </c>
      <c r="S29" s="19">
        <v>0.002771990740740741</v>
      </c>
      <c r="T29" s="19">
        <v>0.002530092592592593</v>
      </c>
      <c r="U29" s="19">
        <v>0.0019490740740740742</v>
      </c>
      <c r="V29" s="19">
        <v>0.0027858796296296295</v>
      </c>
      <c r="W29" s="12">
        <f t="shared" si="3"/>
        <v>0.014579861111111111</v>
      </c>
      <c r="X29" s="24"/>
      <c r="Y29" s="12">
        <f t="shared" si="4"/>
        <v>0.014579861111111111</v>
      </c>
      <c r="Z29" s="13">
        <f t="shared" si="5"/>
        <v>0.0527824074074074</v>
      </c>
      <c r="AA29" s="24"/>
      <c r="AB29" s="13">
        <f t="shared" si="6"/>
        <v>0.0527824074074074</v>
      </c>
      <c r="AC29" s="12">
        <f t="shared" si="7"/>
        <v>0.0042430555555555485</v>
      </c>
    </row>
    <row r="30" spans="1:29" s="11" customFormat="1" ht="21" customHeight="1">
      <c r="A30" s="20">
        <f t="shared" si="0"/>
        <v>26</v>
      </c>
      <c r="B30" s="25">
        <v>8</v>
      </c>
      <c r="C30" s="20">
        <v>14</v>
      </c>
      <c r="D30" s="21" t="s">
        <v>13</v>
      </c>
      <c r="E30" s="21" t="s">
        <v>28</v>
      </c>
      <c r="F30" s="21" t="s">
        <v>126</v>
      </c>
      <c r="G30" s="22" t="s">
        <v>107</v>
      </c>
      <c r="H30" s="29">
        <v>0.006986111111111112</v>
      </c>
      <c r="I30" s="19">
        <v>0.0061886574074074075</v>
      </c>
      <c r="J30" s="19">
        <v>0.003565972222222222</v>
      </c>
      <c r="K30" s="19">
        <v>0.006115740740740741</v>
      </c>
      <c r="L30" s="19">
        <v>0.0035590277777777777</v>
      </c>
      <c r="M30" s="19">
        <v>0.01191550925925926</v>
      </c>
      <c r="N30" s="19">
        <f t="shared" si="1"/>
        <v>0.03833101851851852</v>
      </c>
      <c r="O30" s="24"/>
      <c r="P30" s="19">
        <f t="shared" si="2"/>
        <v>0.03833101851851852</v>
      </c>
      <c r="Q30" s="19">
        <v>0.002568287037037037</v>
      </c>
      <c r="R30" s="19">
        <v>0.0019814814814814816</v>
      </c>
      <c r="S30" s="19">
        <v>0.0028067129629629635</v>
      </c>
      <c r="T30" s="19">
        <v>0.0025625</v>
      </c>
      <c r="U30" s="19">
        <v>0.0019305555555555554</v>
      </c>
      <c r="V30" s="19">
        <v>0.0027488425925925927</v>
      </c>
      <c r="W30" s="12">
        <f t="shared" si="3"/>
        <v>0.014598379629629631</v>
      </c>
      <c r="X30" s="24"/>
      <c r="Y30" s="12">
        <f t="shared" si="4"/>
        <v>0.014598379629629631</v>
      </c>
      <c r="Z30" s="13">
        <f t="shared" si="5"/>
        <v>0.05292939814814815</v>
      </c>
      <c r="AA30" s="24"/>
      <c r="AB30" s="13">
        <f t="shared" si="6"/>
        <v>0.05292939814814815</v>
      </c>
      <c r="AC30" s="12">
        <f t="shared" si="7"/>
        <v>0.004390046296296295</v>
      </c>
    </row>
    <row r="31" spans="1:29" s="11" customFormat="1" ht="21" customHeight="1">
      <c r="A31" s="20">
        <f t="shared" si="0"/>
        <v>27</v>
      </c>
      <c r="B31" s="25">
        <v>9</v>
      </c>
      <c r="C31" s="20">
        <v>12</v>
      </c>
      <c r="D31" s="21" t="s">
        <v>11</v>
      </c>
      <c r="E31" s="21" t="s">
        <v>216</v>
      </c>
      <c r="F31" s="21" t="s">
        <v>124</v>
      </c>
      <c r="G31" s="22" t="s">
        <v>107</v>
      </c>
      <c r="H31" s="29">
        <v>0.007123842592592592</v>
      </c>
      <c r="I31" s="19">
        <v>0.006310185185185185</v>
      </c>
      <c r="J31" s="19">
        <v>0.0035578703703703705</v>
      </c>
      <c r="K31" s="19">
        <v>0.006149305555555556</v>
      </c>
      <c r="L31" s="19">
        <v>0.0035162037037037037</v>
      </c>
      <c r="M31" s="19">
        <v>0.011868055555555555</v>
      </c>
      <c r="N31" s="19">
        <f t="shared" si="1"/>
        <v>0.03852546296296296</v>
      </c>
      <c r="O31" s="24"/>
      <c r="P31" s="19">
        <f t="shared" si="2"/>
        <v>0.03852546296296296</v>
      </c>
      <c r="Q31" s="19">
        <v>0.002605324074074074</v>
      </c>
      <c r="R31" s="19">
        <v>0.00196412037037037</v>
      </c>
      <c r="S31" s="19">
        <v>0.002693287037037037</v>
      </c>
      <c r="T31" s="19">
        <v>0.002546296296296296</v>
      </c>
      <c r="U31" s="19">
        <v>0.0019166666666666666</v>
      </c>
      <c r="V31" s="19">
        <v>0.002778935185185185</v>
      </c>
      <c r="W31" s="12">
        <f t="shared" si="3"/>
        <v>0.01450462962962963</v>
      </c>
      <c r="X31" s="24"/>
      <c r="Y31" s="12">
        <f t="shared" si="4"/>
        <v>0.01450462962962963</v>
      </c>
      <c r="Z31" s="13">
        <f t="shared" si="5"/>
        <v>0.053030092592592594</v>
      </c>
      <c r="AA31" s="24"/>
      <c r="AB31" s="13">
        <f t="shared" si="6"/>
        <v>0.053030092592592594</v>
      </c>
      <c r="AC31" s="12">
        <f t="shared" si="7"/>
        <v>0.00449074074074074</v>
      </c>
    </row>
    <row r="32" spans="1:29" s="11" customFormat="1" ht="21" customHeight="1">
      <c r="A32" s="20">
        <f t="shared" si="0"/>
        <v>28</v>
      </c>
      <c r="B32" s="25">
        <v>10</v>
      </c>
      <c r="C32" s="20">
        <v>30</v>
      </c>
      <c r="D32" s="21" t="s">
        <v>59</v>
      </c>
      <c r="E32" s="21" t="s">
        <v>60</v>
      </c>
      <c r="F32" s="21" t="s">
        <v>141</v>
      </c>
      <c r="G32" s="22" t="s">
        <v>107</v>
      </c>
      <c r="H32" s="29">
        <v>0.0070648148148148154</v>
      </c>
      <c r="I32" s="19">
        <v>0.005987268518518518</v>
      </c>
      <c r="J32" s="19">
        <v>0.0035798611111111114</v>
      </c>
      <c r="K32" s="19">
        <v>0.0060335648148148145</v>
      </c>
      <c r="L32" s="19">
        <v>0.0037337962962962963</v>
      </c>
      <c r="M32" s="19">
        <v>0.01206134259259259</v>
      </c>
      <c r="N32" s="19">
        <f t="shared" si="1"/>
        <v>0.03846064814814815</v>
      </c>
      <c r="O32" s="24"/>
      <c r="P32" s="19">
        <f t="shared" si="2"/>
        <v>0.03846064814814815</v>
      </c>
      <c r="Q32" s="19">
        <v>0.0026192129629629625</v>
      </c>
      <c r="R32" s="19">
        <v>0.002013888888888889</v>
      </c>
      <c r="S32" s="19">
        <v>0.002824074074074074</v>
      </c>
      <c r="T32" s="19">
        <v>0.0025555555555555553</v>
      </c>
      <c r="U32" s="19">
        <v>0.0019525462962962962</v>
      </c>
      <c r="V32" s="19">
        <v>0.0028645833333333336</v>
      </c>
      <c r="W32" s="12">
        <f t="shared" si="3"/>
        <v>0.014829861111111111</v>
      </c>
      <c r="X32" s="24"/>
      <c r="Y32" s="12">
        <f t="shared" si="4"/>
        <v>0.014829861111111111</v>
      </c>
      <c r="Z32" s="13">
        <f t="shared" si="5"/>
        <v>0.05329050925925926</v>
      </c>
      <c r="AA32" s="24"/>
      <c r="AB32" s="13">
        <f t="shared" si="6"/>
        <v>0.05329050925925926</v>
      </c>
      <c r="AC32" s="12">
        <f t="shared" si="7"/>
        <v>0.004751157407407405</v>
      </c>
    </row>
    <row r="33" spans="1:29" s="11" customFormat="1" ht="21" customHeight="1">
      <c r="A33" s="20">
        <f t="shared" si="0"/>
        <v>29</v>
      </c>
      <c r="B33" s="25">
        <v>9</v>
      </c>
      <c r="C33" s="20">
        <v>43</v>
      </c>
      <c r="D33" s="21" t="s">
        <v>75</v>
      </c>
      <c r="E33" s="21" t="s">
        <v>76</v>
      </c>
      <c r="F33" s="21" t="s">
        <v>153</v>
      </c>
      <c r="G33" s="22" t="s">
        <v>108</v>
      </c>
      <c r="H33" s="29">
        <v>0.0066238425925925935</v>
      </c>
      <c r="I33" s="19">
        <v>0.006008101851851852</v>
      </c>
      <c r="J33" s="19">
        <v>0.0035798611111111114</v>
      </c>
      <c r="K33" s="19">
        <v>0.006144675925925925</v>
      </c>
      <c r="L33" s="19">
        <v>0.003650462962962963</v>
      </c>
      <c r="M33" s="19">
        <v>0.01206134259259259</v>
      </c>
      <c r="N33" s="19">
        <f t="shared" si="1"/>
        <v>0.03806828703703703</v>
      </c>
      <c r="O33" s="24"/>
      <c r="P33" s="19">
        <f t="shared" si="2"/>
        <v>0.03806828703703703</v>
      </c>
      <c r="Q33" s="19">
        <v>0.002648148148148148</v>
      </c>
      <c r="R33" s="19">
        <v>0.0019733796296296296</v>
      </c>
      <c r="S33" s="19">
        <v>0.002978009259259259</v>
      </c>
      <c r="T33" s="19">
        <v>0.002667824074074074</v>
      </c>
      <c r="U33" s="19">
        <v>0.0020277777777777777</v>
      </c>
      <c r="V33" s="19">
        <v>0.0029421296296296296</v>
      </c>
      <c r="W33" s="12">
        <f t="shared" si="3"/>
        <v>0.015237268518518518</v>
      </c>
      <c r="X33" s="24"/>
      <c r="Y33" s="12">
        <f t="shared" si="4"/>
        <v>0.015237268518518518</v>
      </c>
      <c r="Z33" s="13">
        <f t="shared" si="5"/>
        <v>0.05330555555555555</v>
      </c>
      <c r="AA33" s="24"/>
      <c r="AB33" s="13">
        <f t="shared" si="6"/>
        <v>0.05330555555555555</v>
      </c>
      <c r="AC33" s="12">
        <f t="shared" si="7"/>
        <v>0.004766203703703696</v>
      </c>
    </row>
    <row r="34" spans="1:29" s="11" customFormat="1" ht="21" customHeight="1">
      <c r="A34" s="20">
        <f t="shared" si="0"/>
        <v>30</v>
      </c>
      <c r="B34" s="25">
        <v>10</v>
      </c>
      <c r="C34" s="20">
        <v>32</v>
      </c>
      <c r="D34" s="21" t="s">
        <v>21</v>
      </c>
      <c r="E34" s="21" t="s">
        <v>34</v>
      </c>
      <c r="F34" s="21" t="s">
        <v>138</v>
      </c>
      <c r="G34" s="22" t="s">
        <v>108</v>
      </c>
      <c r="H34" s="29">
        <v>0.006621527777777778</v>
      </c>
      <c r="I34" s="19">
        <v>0.005907407407407406</v>
      </c>
      <c r="J34" s="19">
        <v>0.0035798611111111114</v>
      </c>
      <c r="K34" s="19">
        <v>0.007489583333333333</v>
      </c>
      <c r="L34" s="19">
        <v>0.0035671296296296297</v>
      </c>
      <c r="M34" s="19">
        <v>0.01206134259259259</v>
      </c>
      <c r="N34" s="19">
        <f t="shared" si="1"/>
        <v>0.039226851851851846</v>
      </c>
      <c r="O34" s="24"/>
      <c r="P34" s="19">
        <f t="shared" si="2"/>
        <v>0.039226851851851846</v>
      </c>
      <c r="Q34" s="19">
        <v>0.0026388888888888885</v>
      </c>
      <c r="R34" s="19">
        <v>0.0020300925925925925</v>
      </c>
      <c r="S34" s="19">
        <v>0.002752314814814815</v>
      </c>
      <c r="T34" s="19">
        <v>0.00253125</v>
      </c>
      <c r="U34" s="19">
        <v>0.00196875</v>
      </c>
      <c r="V34" s="19">
        <v>0.002693287037037037</v>
      </c>
      <c r="W34" s="12">
        <f t="shared" si="3"/>
        <v>0.014614583333333334</v>
      </c>
      <c r="X34" s="24"/>
      <c r="Y34" s="12">
        <f t="shared" si="4"/>
        <v>0.014614583333333334</v>
      </c>
      <c r="Z34" s="13">
        <f t="shared" si="5"/>
        <v>0.05384143518518518</v>
      </c>
      <c r="AA34" s="24"/>
      <c r="AB34" s="13">
        <f t="shared" si="6"/>
        <v>0.05384143518518518</v>
      </c>
      <c r="AC34" s="12">
        <f t="shared" si="7"/>
        <v>0.005302083333333325</v>
      </c>
    </row>
    <row r="35" spans="1:29" s="11" customFormat="1" ht="21" customHeight="1">
      <c r="A35" s="20">
        <f t="shared" si="0"/>
        <v>31</v>
      </c>
      <c r="B35" s="25">
        <v>9</v>
      </c>
      <c r="C35" s="20">
        <v>38</v>
      </c>
      <c r="D35" s="21" t="s">
        <v>205</v>
      </c>
      <c r="E35" s="21" t="s">
        <v>210</v>
      </c>
      <c r="F35" s="21" t="s">
        <v>148</v>
      </c>
      <c r="G35" s="22" t="s">
        <v>106</v>
      </c>
      <c r="H35" s="29">
        <v>0.006864583333333334</v>
      </c>
      <c r="I35" s="19">
        <v>0.006148148148148148</v>
      </c>
      <c r="J35" s="19">
        <v>0.0035798611111111114</v>
      </c>
      <c r="K35" s="19">
        <v>0.006045138888888889</v>
      </c>
      <c r="L35" s="19">
        <v>0.0035949074074074073</v>
      </c>
      <c r="M35" s="19">
        <v>0.01206134259259259</v>
      </c>
      <c r="N35" s="19">
        <f t="shared" si="1"/>
        <v>0.03829398148148148</v>
      </c>
      <c r="O35" s="24"/>
      <c r="P35" s="19">
        <f t="shared" si="2"/>
        <v>0.03829398148148148</v>
      </c>
      <c r="Q35" s="19">
        <v>0.0028692129629629627</v>
      </c>
      <c r="R35" s="19">
        <v>0.0021412037037037038</v>
      </c>
      <c r="S35" s="19">
        <v>0.003070601851851852</v>
      </c>
      <c r="T35" s="19">
        <v>0.002670138888888889</v>
      </c>
      <c r="U35" s="19">
        <v>0.0020532407407407405</v>
      </c>
      <c r="V35" s="19">
        <v>0.0029085648148148148</v>
      </c>
      <c r="W35" s="12">
        <f t="shared" si="3"/>
        <v>0.015712962962962963</v>
      </c>
      <c r="X35" s="24"/>
      <c r="Y35" s="12">
        <f t="shared" si="4"/>
        <v>0.015712962962962963</v>
      </c>
      <c r="Z35" s="13">
        <f t="shared" si="5"/>
        <v>0.05400694444444444</v>
      </c>
      <c r="AA35" s="24"/>
      <c r="AB35" s="13">
        <f t="shared" si="6"/>
        <v>0.05400694444444444</v>
      </c>
      <c r="AC35" s="12">
        <f t="shared" si="7"/>
        <v>0.005467592592592586</v>
      </c>
    </row>
    <row r="36" spans="1:29" s="11" customFormat="1" ht="21" customHeight="1">
      <c r="A36" s="20">
        <f t="shared" si="0"/>
        <v>32</v>
      </c>
      <c r="B36" s="25">
        <v>11</v>
      </c>
      <c r="C36" s="20">
        <v>41</v>
      </c>
      <c r="D36" s="21" t="s">
        <v>71</v>
      </c>
      <c r="E36" s="21" t="s">
        <v>72</v>
      </c>
      <c r="F36" s="21" t="s">
        <v>151</v>
      </c>
      <c r="G36" s="22" t="s">
        <v>107</v>
      </c>
      <c r="H36" s="29">
        <v>0.006815972222222222</v>
      </c>
      <c r="I36" s="19">
        <v>0.006149305555555556</v>
      </c>
      <c r="J36" s="19">
        <v>0.0035798611111111114</v>
      </c>
      <c r="K36" s="19">
        <v>0.0062581018518518515</v>
      </c>
      <c r="L36" s="19">
        <v>0.0037361111111111106</v>
      </c>
      <c r="M36" s="19">
        <v>0.01206134259259259</v>
      </c>
      <c r="N36" s="19">
        <f t="shared" si="1"/>
        <v>0.038600694444444444</v>
      </c>
      <c r="O36" s="24"/>
      <c r="P36" s="19">
        <f t="shared" si="2"/>
        <v>0.038600694444444444</v>
      </c>
      <c r="Q36" s="19">
        <v>0.0027303240740740743</v>
      </c>
      <c r="R36" s="19">
        <v>0.0020636574074074073</v>
      </c>
      <c r="S36" s="19">
        <v>0.0029375000000000004</v>
      </c>
      <c r="T36" s="19">
        <v>0.003002314814814815</v>
      </c>
      <c r="U36" s="19">
        <v>0.0020185185185185184</v>
      </c>
      <c r="V36" s="19">
        <v>0.0028888888888888888</v>
      </c>
      <c r="W36" s="12">
        <f t="shared" si="3"/>
        <v>0.015641203703703706</v>
      </c>
      <c r="X36" s="24"/>
      <c r="Y36" s="12">
        <f t="shared" si="4"/>
        <v>0.015641203703703706</v>
      </c>
      <c r="Z36" s="13">
        <f t="shared" si="5"/>
        <v>0.05424189814814815</v>
      </c>
      <c r="AA36" s="24"/>
      <c r="AB36" s="13">
        <f t="shared" si="6"/>
        <v>0.05424189814814815</v>
      </c>
      <c r="AC36" s="12">
        <f t="shared" si="7"/>
        <v>0.005702546296296296</v>
      </c>
    </row>
    <row r="37" spans="1:29" s="11" customFormat="1" ht="21" customHeight="1">
      <c r="A37" s="20">
        <f t="shared" si="0"/>
        <v>33</v>
      </c>
      <c r="B37" s="25">
        <v>3</v>
      </c>
      <c r="C37" s="20">
        <v>45</v>
      </c>
      <c r="D37" s="21" t="s">
        <v>194</v>
      </c>
      <c r="E37" s="21" t="s">
        <v>197</v>
      </c>
      <c r="F37" s="21" t="s">
        <v>155</v>
      </c>
      <c r="G37" s="22" t="s">
        <v>109</v>
      </c>
      <c r="H37" s="29">
        <v>0.006922453703703704</v>
      </c>
      <c r="I37" s="19">
        <v>0.006225694444444444</v>
      </c>
      <c r="J37" s="19">
        <v>0.0035798611111111114</v>
      </c>
      <c r="K37" s="19">
        <v>0.006231481481481481</v>
      </c>
      <c r="L37" s="19">
        <v>0.0037349537037037034</v>
      </c>
      <c r="M37" s="19">
        <v>0.01206134259259259</v>
      </c>
      <c r="N37" s="19">
        <f t="shared" si="1"/>
        <v>0.03875578703703703</v>
      </c>
      <c r="O37" s="24"/>
      <c r="P37" s="19">
        <f t="shared" si="2"/>
        <v>0.03875578703703703</v>
      </c>
      <c r="Q37" s="19">
        <v>0.002783564814814815</v>
      </c>
      <c r="R37" s="19">
        <v>0.0020578703703703705</v>
      </c>
      <c r="S37" s="19">
        <v>0.002988425925925926</v>
      </c>
      <c r="T37" s="19">
        <v>0.0027175925925925926</v>
      </c>
      <c r="U37" s="19">
        <v>0.0020300925925925925</v>
      </c>
      <c r="V37" s="19">
        <v>0.0029606481481481484</v>
      </c>
      <c r="W37" s="12">
        <f t="shared" si="3"/>
        <v>0.015538194444444445</v>
      </c>
      <c r="X37" s="24"/>
      <c r="Y37" s="12">
        <f t="shared" si="4"/>
        <v>0.015538194444444445</v>
      </c>
      <c r="Z37" s="13">
        <f t="shared" si="5"/>
        <v>0.05429398148148148</v>
      </c>
      <c r="AA37" s="24"/>
      <c r="AB37" s="13">
        <f t="shared" si="6"/>
        <v>0.05429398148148148</v>
      </c>
      <c r="AC37" s="12">
        <f t="shared" si="7"/>
        <v>0.005754629629629623</v>
      </c>
    </row>
    <row r="38" spans="1:29" s="11" customFormat="1" ht="21" customHeight="1">
      <c r="A38" s="20">
        <f t="shared" si="0"/>
        <v>34</v>
      </c>
      <c r="B38" s="25">
        <v>4</v>
      </c>
      <c r="C38" s="20">
        <v>47</v>
      </c>
      <c r="D38" s="21" t="s">
        <v>195</v>
      </c>
      <c r="E38" s="21" t="s">
        <v>198</v>
      </c>
      <c r="F38" s="21" t="s">
        <v>157</v>
      </c>
      <c r="G38" s="22" t="s">
        <v>109</v>
      </c>
      <c r="H38" s="29">
        <v>0.006996527777777778</v>
      </c>
      <c r="I38" s="19">
        <v>0.006351851851851852</v>
      </c>
      <c r="J38" s="19">
        <v>0.0035798611111111114</v>
      </c>
      <c r="K38" s="19">
        <v>0.006422453703703704</v>
      </c>
      <c r="L38" s="19">
        <v>0.003754629629629629</v>
      </c>
      <c r="M38" s="19">
        <v>0.01206134259259259</v>
      </c>
      <c r="N38" s="19">
        <f t="shared" si="1"/>
        <v>0.03916666666666666</v>
      </c>
      <c r="O38" s="24"/>
      <c r="P38" s="19">
        <f t="shared" si="2"/>
        <v>0.03916666666666666</v>
      </c>
      <c r="Q38" s="19">
        <v>0.003048611111111111</v>
      </c>
      <c r="R38" s="19">
        <v>0.0020902777777777777</v>
      </c>
      <c r="S38" s="19">
        <v>0.002998842592592593</v>
      </c>
      <c r="T38" s="19">
        <v>0.002824074074074074</v>
      </c>
      <c r="U38" s="19">
        <v>0.0021296296296296298</v>
      </c>
      <c r="V38" s="19">
        <v>0.002984953703703703</v>
      </c>
      <c r="W38" s="12">
        <f t="shared" si="3"/>
        <v>0.01607638888888889</v>
      </c>
      <c r="X38" s="24"/>
      <c r="Y38" s="12">
        <f t="shared" si="4"/>
        <v>0.01607638888888889</v>
      </c>
      <c r="Z38" s="13">
        <f t="shared" si="5"/>
        <v>0.05524305555555555</v>
      </c>
      <c r="AA38" s="24"/>
      <c r="AB38" s="13">
        <f t="shared" si="6"/>
        <v>0.05524305555555555</v>
      </c>
      <c r="AC38" s="12">
        <f t="shared" si="7"/>
        <v>0.006703703703703698</v>
      </c>
    </row>
    <row r="39" spans="1:29" s="11" customFormat="1" ht="21" customHeight="1">
      <c r="A39" s="20">
        <f t="shared" si="0"/>
        <v>35</v>
      </c>
      <c r="B39" s="25">
        <v>10</v>
      </c>
      <c r="C39" s="20">
        <v>37</v>
      </c>
      <c r="D39" s="21" t="s">
        <v>206</v>
      </c>
      <c r="E39" s="21" t="s">
        <v>211</v>
      </c>
      <c r="F39" s="21" t="s">
        <v>147</v>
      </c>
      <c r="G39" s="22" t="s">
        <v>106</v>
      </c>
      <c r="H39" s="29">
        <v>0.007543981481481481</v>
      </c>
      <c r="I39" s="19">
        <v>0.0061956018518518514</v>
      </c>
      <c r="J39" s="19">
        <v>0.0035798611111111114</v>
      </c>
      <c r="K39" s="19">
        <v>0.0061273148148148155</v>
      </c>
      <c r="L39" s="19">
        <v>0.0037685185185185187</v>
      </c>
      <c r="M39" s="19">
        <v>0.01206134259259259</v>
      </c>
      <c r="N39" s="19">
        <f t="shared" si="1"/>
        <v>0.039276620370370365</v>
      </c>
      <c r="O39" s="24"/>
      <c r="P39" s="19">
        <f t="shared" si="2"/>
        <v>0.039276620370370365</v>
      </c>
      <c r="Q39" s="19">
        <v>0.0028912037037037036</v>
      </c>
      <c r="R39" s="19">
        <v>0.0021863425925925926</v>
      </c>
      <c r="S39" s="19">
        <v>0.003181712962962963</v>
      </c>
      <c r="T39" s="19">
        <v>0.002773148148148148</v>
      </c>
      <c r="U39" s="19">
        <v>0.0021828703703703706</v>
      </c>
      <c r="V39" s="19">
        <v>0.003216435185185185</v>
      </c>
      <c r="W39" s="12">
        <f t="shared" si="3"/>
        <v>0.01643171296296296</v>
      </c>
      <c r="X39" s="24"/>
      <c r="Y39" s="12">
        <f t="shared" si="4"/>
        <v>0.01643171296296296</v>
      </c>
      <c r="Z39" s="13">
        <f t="shared" si="5"/>
        <v>0.055708333333333325</v>
      </c>
      <c r="AA39" s="24"/>
      <c r="AB39" s="13">
        <f t="shared" si="6"/>
        <v>0.055708333333333325</v>
      </c>
      <c r="AC39" s="12">
        <f t="shared" si="7"/>
        <v>0.007168981481481471</v>
      </c>
    </row>
    <row r="40" spans="1:29" s="11" customFormat="1" ht="21" customHeight="1">
      <c r="A40" s="20">
        <f t="shared" si="0"/>
        <v>36</v>
      </c>
      <c r="B40" s="25">
        <v>12</v>
      </c>
      <c r="C40" s="20">
        <v>40</v>
      </c>
      <c r="D40" s="21" t="s">
        <v>69</v>
      </c>
      <c r="E40" s="21" t="s">
        <v>70</v>
      </c>
      <c r="F40" s="21" t="s">
        <v>150</v>
      </c>
      <c r="G40" s="22" t="s">
        <v>107</v>
      </c>
      <c r="H40" s="29">
        <v>0.0074363425925925925</v>
      </c>
      <c r="I40" s="19">
        <v>0.006328703703703704</v>
      </c>
      <c r="J40" s="19">
        <v>0.0035798611111111114</v>
      </c>
      <c r="K40" s="19">
        <v>0.006298611111111112</v>
      </c>
      <c r="L40" s="19">
        <v>0.0037025462962962962</v>
      </c>
      <c r="M40" s="19">
        <v>0.01206134259259259</v>
      </c>
      <c r="N40" s="19">
        <f t="shared" si="1"/>
        <v>0.039407407407407405</v>
      </c>
      <c r="O40" s="24"/>
      <c r="P40" s="19">
        <f t="shared" si="2"/>
        <v>0.039407407407407405</v>
      </c>
      <c r="Q40" s="19">
        <v>0.002693287037037037</v>
      </c>
      <c r="R40" s="19">
        <v>0.0020011574074074077</v>
      </c>
      <c r="S40" s="19">
        <v>0.0028425925925925927</v>
      </c>
      <c r="T40" s="19">
        <v>0.002625</v>
      </c>
      <c r="U40" s="19">
        <v>0.0020162037037037036</v>
      </c>
      <c r="V40" s="19">
        <v>0.0029490740740740744</v>
      </c>
      <c r="W40" s="12">
        <f t="shared" si="3"/>
        <v>0.015127314814814816</v>
      </c>
      <c r="X40" s="24"/>
      <c r="Y40" s="12">
        <f t="shared" si="4"/>
        <v>0.015127314814814816</v>
      </c>
      <c r="Z40" s="13">
        <f t="shared" si="5"/>
        <v>0.05453472222222222</v>
      </c>
      <c r="AA40" s="24">
        <v>0.001388888888888889</v>
      </c>
      <c r="AB40" s="13">
        <f t="shared" si="6"/>
        <v>0.05592361111111111</v>
      </c>
      <c r="AC40" s="12">
        <f t="shared" si="7"/>
        <v>0.007384259259259257</v>
      </c>
    </row>
    <row r="41" spans="1:29" s="11" customFormat="1" ht="21" customHeight="1">
      <c r="A41" s="20">
        <f t="shared" si="0"/>
        <v>37</v>
      </c>
      <c r="B41" s="25">
        <v>5</v>
      </c>
      <c r="C41" s="20">
        <v>46</v>
      </c>
      <c r="D41" s="21" t="s">
        <v>196</v>
      </c>
      <c r="E41" s="21" t="s">
        <v>199</v>
      </c>
      <c r="F41" s="21" t="s">
        <v>156</v>
      </c>
      <c r="G41" s="22" t="s">
        <v>109</v>
      </c>
      <c r="H41" s="29">
        <v>0.007262731481481482</v>
      </c>
      <c r="I41" s="19">
        <v>0.006578703703703704</v>
      </c>
      <c r="J41" s="19">
        <v>0.0035798611111111114</v>
      </c>
      <c r="K41" s="19">
        <v>0.00671875</v>
      </c>
      <c r="L41" s="19">
        <v>0.003945601851851852</v>
      </c>
      <c r="M41" s="19">
        <v>0.01206134259259259</v>
      </c>
      <c r="N41" s="19">
        <f t="shared" si="1"/>
        <v>0.04014699074074074</v>
      </c>
      <c r="O41" s="24"/>
      <c r="P41" s="19">
        <f t="shared" si="2"/>
        <v>0.04014699074074074</v>
      </c>
      <c r="Q41" s="19">
        <v>0.0029641203703703704</v>
      </c>
      <c r="R41" s="19">
        <v>0.0021967592592592594</v>
      </c>
      <c r="S41" s="19">
        <v>0.003268518518518519</v>
      </c>
      <c r="T41" s="19">
        <v>0.0029745370370370373</v>
      </c>
      <c r="U41" s="19">
        <v>0.00221412037037037</v>
      </c>
      <c r="V41" s="19">
        <v>0.0032245370370370375</v>
      </c>
      <c r="W41" s="12">
        <f t="shared" si="3"/>
        <v>0.016842592592592593</v>
      </c>
      <c r="X41" s="24"/>
      <c r="Y41" s="12">
        <f t="shared" si="4"/>
        <v>0.016842592592592593</v>
      </c>
      <c r="Z41" s="13">
        <f t="shared" si="5"/>
        <v>0.05698958333333333</v>
      </c>
      <c r="AA41" s="24"/>
      <c r="AB41" s="13">
        <f t="shared" si="6"/>
        <v>0.05698958333333333</v>
      </c>
      <c r="AC41" s="12">
        <f>AB41-$AB$5</f>
        <v>0.008450231481481475</v>
      </c>
    </row>
    <row r="42" spans="1:29" s="11" customFormat="1" ht="21" customHeight="1">
      <c r="A42" s="20"/>
      <c r="B42" s="25"/>
      <c r="C42" s="20">
        <v>2</v>
      </c>
      <c r="D42" s="21" t="s">
        <v>39</v>
      </c>
      <c r="E42" s="21" t="s">
        <v>40</v>
      </c>
      <c r="F42" s="21" t="s">
        <v>114</v>
      </c>
      <c r="G42" s="22" t="s">
        <v>106</v>
      </c>
      <c r="H42" s="22"/>
      <c r="I42" s="19"/>
      <c r="J42" s="19"/>
      <c r="K42" s="19"/>
      <c r="L42" s="19"/>
      <c r="M42" s="19"/>
      <c r="N42" s="19"/>
      <c r="O42" s="24"/>
      <c r="P42" s="19"/>
      <c r="Q42" s="19"/>
      <c r="R42" s="19"/>
      <c r="S42" s="19"/>
      <c r="T42" s="19"/>
      <c r="U42" s="19"/>
      <c r="V42" s="19"/>
      <c r="W42" s="12"/>
      <c r="X42" s="24"/>
      <c r="Y42" s="12"/>
      <c r="Z42" s="13"/>
      <c r="AA42" s="24"/>
      <c r="AB42" s="13" t="s">
        <v>193</v>
      </c>
      <c r="AC42" s="12"/>
    </row>
    <row r="43" spans="1:29" s="11" customFormat="1" ht="21" customHeight="1">
      <c r="A43" s="20"/>
      <c r="B43" s="25"/>
      <c r="C43" s="20">
        <v>5</v>
      </c>
      <c r="D43" s="21" t="s">
        <v>7</v>
      </c>
      <c r="E43" s="21" t="s">
        <v>23</v>
      </c>
      <c r="F43" s="21" t="s">
        <v>117</v>
      </c>
      <c r="G43" s="22" t="s">
        <v>106</v>
      </c>
      <c r="H43" s="29">
        <v>0.006483796296296296</v>
      </c>
      <c r="I43" s="19">
        <v>0.005688657407407407</v>
      </c>
      <c r="J43" s="19">
        <v>0.0033310185185185183</v>
      </c>
      <c r="K43" s="19">
        <v>0.005664351851851852</v>
      </c>
      <c r="L43" s="19">
        <v>0.0035243055555555553</v>
      </c>
      <c r="M43" s="19">
        <v>0.010952546296296295</v>
      </c>
      <c r="N43" s="19">
        <f>SUM(H43:M43)</f>
        <v>0.03564467592592592</v>
      </c>
      <c r="O43" s="24"/>
      <c r="P43" s="19">
        <f>SUM(N43,O43)</f>
        <v>0.03564467592592592</v>
      </c>
      <c r="Q43" s="19"/>
      <c r="R43" s="19"/>
      <c r="S43" s="19"/>
      <c r="T43" s="19"/>
      <c r="U43" s="19"/>
      <c r="V43" s="19"/>
      <c r="W43" s="12"/>
      <c r="X43" s="24"/>
      <c r="Y43" s="12"/>
      <c r="Z43" s="13"/>
      <c r="AA43" s="24"/>
      <c r="AB43" s="13" t="s">
        <v>193</v>
      </c>
      <c r="AC43" s="12"/>
    </row>
    <row r="44" spans="1:29" s="11" customFormat="1" ht="21" customHeight="1">
      <c r="A44" s="20"/>
      <c r="B44" s="25"/>
      <c r="C44" s="20">
        <v>7</v>
      </c>
      <c r="D44" s="21" t="s">
        <v>45</v>
      </c>
      <c r="E44" s="21" t="s">
        <v>46</v>
      </c>
      <c r="F44" s="21" t="s">
        <v>119</v>
      </c>
      <c r="G44" s="22" t="s">
        <v>106</v>
      </c>
      <c r="H44" s="29">
        <v>0.0068240740740740735</v>
      </c>
      <c r="I44" s="19">
        <v>0.005887731481481481</v>
      </c>
      <c r="J44" s="19"/>
      <c r="K44" s="19"/>
      <c r="L44" s="19"/>
      <c r="M44" s="19"/>
      <c r="N44" s="19"/>
      <c r="O44" s="24"/>
      <c r="P44" s="19"/>
      <c r="Q44" s="19"/>
      <c r="R44" s="19"/>
      <c r="S44" s="19"/>
      <c r="T44" s="19"/>
      <c r="U44" s="19"/>
      <c r="V44" s="19"/>
      <c r="W44" s="12"/>
      <c r="X44" s="24"/>
      <c r="Y44" s="12"/>
      <c r="Z44" s="13"/>
      <c r="AA44" s="24"/>
      <c r="AB44" s="13" t="s">
        <v>193</v>
      </c>
      <c r="AC44" s="12"/>
    </row>
    <row r="45" spans="1:29" s="11" customFormat="1" ht="21" customHeight="1">
      <c r="A45" s="20"/>
      <c r="B45" s="25"/>
      <c r="C45" s="20">
        <v>19</v>
      </c>
      <c r="D45" s="21" t="s">
        <v>51</v>
      </c>
      <c r="E45" s="21" t="s">
        <v>52</v>
      </c>
      <c r="F45" s="21" t="s">
        <v>131</v>
      </c>
      <c r="G45" s="22" t="s">
        <v>106</v>
      </c>
      <c r="H45" s="29">
        <v>0.00665625</v>
      </c>
      <c r="I45" s="19">
        <v>0.005752314814814814</v>
      </c>
      <c r="J45" s="19"/>
      <c r="K45" s="19"/>
      <c r="L45" s="19"/>
      <c r="M45" s="19"/>
      <c r="N45" s="19"/>
      <c r="O45" s="24"/>
      <c r="P45" s="19"/>
      <c r="Q45" s="19"/>
      <c r="R45" s="19"/>
      <c r="S45" s="19"/>
      <c r="T45" s="19"/>
      <c r="U45" s="19"/>
      <c r="V45" s="19"/>
      <c r="W45" s="12"/>
      <c r="X45" s="24"/>
      <c r="Y45" s="12"/>
      <c r="Z45" s="13"/>
      <c r="AA45" s="24"/>
      <c r="AB45" s="13" t="s">
        <v>193</v>
      </c>
      <c r="AC45" s="12"/>
    </row>
    <row r="46" spans="1:29" s="11" customFormat="1" ht="21" customHeight="1">
      <c r="A46" s="20"/>
      <c r="B46" s="25"/>
      <c r="C46" s="20">
        <v>20</v>
      </c>
      <c r="D46" s="21" t="s">
        <v>53</v>
      </c>
      <c r="E46" s="21" t="s">
        <v>54</v>
      </c>
      <c r="F46" s="21" t="s">
        <v>132</v>
      </c>
      <c r="G46" s="22" t="s">
        <v>106</v>
      </c>
      <c r="H46" s="29">
        <v>0.006402777777777778</v>
      </c>
      <c r="I46" s="19">
        <v>0.005645833333333333</v>
      </c>
      <c r="J46" s="19">
        <v>0.0035798611111111114</v>
      </c>
      <c r="K46" s="19">
        <v>0.005927083333333334</v>
      </c>
      <c r="L46" s="19">
        <v>0.0034027777777777784</v>
      </c>
      <c r="M46" s="19">
        <v>0.011175925925925928</v>
      </c>
      <c r="N46" s="19">
        <f>SUM(H46:M46)</f>
        <v>0.03613425925925926</v>
      </c>
      <c r="O46" s="24"/>
      <c r="P46" s="19">
        <f>SUM(N46,O46)</f>
        <v>0.03613425925925926</v>
      </c>
      <c r="Q46" s="19">
        <v>0.0025590277777777777</v>
      </c>
      <c r="R46" s="19"/>
      <c r="S46" s="19"/>
      <c r="T46" s="19"/>
      <c r="U46" s="19"/>
      <c r="V46" s="19"/>
      <c r="W46" s="12"/>
      <c r="X46" s="24"/>
      <c r="Y46" s="12"/>
      <c r="Z46" s="13"/>
      <c r="AA46" s="24"/>
      <c r="AB46" s="13" t="s">
        <v>193</v>
      </c>
      <c r="AC46" s="12"/>
    </row>
    <row r="47" spans="1:29" s="11" customFormat="1" ht="21" customHeight="1">
      <c r="A47" s="20"/>
      <c r="B47" s="25"/>
      <c r="C47" s="20">
        <v>22</v>
      </c>
      <c r="D47" s="21" t="s">
        <v>19</v>
      </c>
      <c r="E47" s="21" t="s">
        <v>32</v>
      </c>
      <c r="F47" s="21" t="s">
        <v>134</v>
      </c>
      <c r="G47" s="22" t="s">
        <v>108</v>
      </c>
      <c r="H47" s="29">
        <v>0.0067627314814814815</v>
      </c>
      <c r="I47" s="19">
        <v>0.006099537037037036</v>
      </c>
      <c r="J47" s="19">
        <v>0.0035798611111111114</v>
      </c>
      <c r="K47" s="19"/>
      <c r="L47" s="19"/>
      <c r="M47" s="19"/>
      <c r="N47" s="19"/>
      <c r="O47" s="24"/>
      <c r="P47" s="19"/>
      <c r="Q47" s="19"/>
      <c r="R47" s="19"/>
      <c r="S47" s="19"/>
      <c r="T47" s="19"/>
      <c r="U47" s="19"/>
      <c r="V47" s="19"/>
      <c r="W47" s="12"/>
      <c r="X47" s="24"/>
      <c r="Y47" s="12"/>
      <c r="Z47" s="13"/>
      <c r="AA47" s="24"/>
      <c r="AB47" s="13" t="s">
        <v>193</v>
      </c>
      <c r="AC47" s="12"/>
    </row>
    <row r="48" spans="1:29" s="11" customFormat="1" ht="21" customHeight="1">
      <c r="A48" s="20"/>
      <c r="B48" s="25"/>
      <c r="C48" s="20">
        <v>31</v>
      </c>
      <c r="D48" s="21" t="s">
        <v>61</v>
      </c>
      <c r="E48" s="21" t="s">
        <v>62</v>
      </c>
      <c r="F48" s="21" t="s">
        <v>142</v>
      </c>
      <c r="G48" s="22" t="s">
        <v>108</v>
      </c>
      <c r="H48" s="29">
        <v>0.006815972222222222</v>
      </c>
      <c r="I48" s="19">
        <v>0.0059490740740740745</v>
      </c>
      <c r="J48" s="19">
        <v>0.0035798611111111114</v>
      </c>
      <c r="K48" s="19"/>
      <c r="L48" s="19"/>
      <c r="M48" s="19"/>
      <c r="N48" s="19"/>
      <c r="O48" s="24"/>
      <c r="P48" s="19"/>
      <c r="Q48" s="31">
        <v>0.002810185185185185</v>
      </c>
      <c r="R48" s="31">
        <v>0.002003472222222222</v>
      </c>
      <c r="S48" s="31">
        <v>0.0028622685185185188</v>
      </c>
      <c r="T48" s="31">
        <v>0.0026620370370370374</v>
      </c>
      <c r="U48" s="31">
        <v>0.0019733796296296296</v>
      </c>
      <c r="V48" s="31">
        <v>0.002824074074074074</v>
      </c>
      <c r="W48" s="12"/>
      <c r="X48" s="24"/>
      <c r="Y48" s="12"/>
      <c r="Z48" s="13"/>
      <c r="AA48" s="24"/>
      <c r="AB48" s="13" t="s">
        <v>193</v>
      </c>
      <c r="AC48" s="12"/>
    </row>
    <row r="49" spans="1:29" s="11" customFormat="1" ht="21" customHeight="1">
      <c r="A49" s="20"/>
      <c r="B49" s="25"/>
      <c r="C49" s="20">
        <v>33</v>
      </c>
      <c r="D49" s="21" t="s">
        <v>22</v>
      </c>
      <c r="E49" s="21" t="s">
        <v>36</v>
      </c>
      <c r="F49" s="21" t="s">
        <v>143</v>
      </c>
      <c r="G49" s="22" t="s">
        <v>108</v>
      </c>
      <c r="H49" s="29">
        <v>0.006572916666666667</v>
      </c>
      <c r="I49" s="19">
        <v>0.005907407407407406</v>
      </c>
      <c r="J49" s="19">
        <v>0.0035798611111111114</v>
      </c>
      <c r="K49" s="19">
        <v>0.005905092592592593</v>
      </c>
      <c r="L49" s="19">
        <v>0.003488425925925926</v>
      </c>
      <c r="M49" s="19">
        <v>0.011202546296296296</v>
      </c>
      <c r="N49" s="19">
        <f>SUM(H49:M49)</f>
        <v>0.03665625</v>
      </c>
      <c r="O49" s="24"/>
      <c r="P49" s="19">
        <f>SUM(N49,O49)</f>
        <v>0.03665625</v>
      </c>
      <c r="Q49" s="19">
        <v>0.002545138888888889</v>
      </c>
      <c r="R49" s="19"/>
      <c r="S49" s="19"/>
      <c r="T49" s="19"/>
      <c r="U49" s="19"/>
      <c r="V49" s="19"/>
      <c r="W49" s="12"/>
      <c r="X49" s="24"/>
      <c r="Y49" s="12"/>
      <c r="Z49" s="13"/>
      <c r="AA49" s="24"/>
      <c r="AB49" s="13" t="s">
        <v>193</v>
      </c>
      <c r="AC49" s="12"/>
    </row>
    <row r="50" spans="1:29" s="11" customFormat="1" ht="21" customHeight="1">
      <c r="A50" s="20"/>
      <c r="B50" s="25"/>
      <c r="C50" s="20">
        <v>34</v>
      </c>
      <c r="D50" s="21" t="s">
        <v>63</v>
      </c>
      <c r="E50" s="21" t="s">
        <v>64</v>
      </c>
      <c r="F50" s="21" t="s">
        <v>144</v>
      </c>
      <c r="G50" s="22" t="s">
        <v>109</v>
      </c>
      <c r="H50" s="29">
        <v>0.006621527777777778</v>
      </c>
      <c r="I50" s="19">
        <v>0.005922453703703703</v>
      </c>
      <c r="J50" s="19">
        <v>0.0035798611111111114</v>
      </c>
      <c r="K50" s="19">
        <v>0.0060104166666666665</v>
      </c>
      <c r="L50" s="19">
        <v>0.0037384259259259263</v>
      </c>
      <c r="M50" s="19"/>
      <c r="N50" s="19"/>
      <c r="O50" s="24"/>
      <c r="P50" s="19"/>
      <c r="Q50" s="19"/>
      <c r="R50" s="19"/>
      <c r="S50" s="19"/>
      <c r="T50" s="19"/>
      <c r="U50" s="19"/>
      <c r="V50" s="19"/>
      <c r="W50" s="12"/>
      <c r="X50" s="24"/>
      <c r="Y50" s="12"/>
      <c r="Z50" s="13"/>
      <c r="AA50" s="24"/>
      <c r="AB50" s="13" t="s">
        <v>193</v>
      </c>
      <c r="AC50" s="12"/>
    </row>
    <row r="51" spans="1:29" s="11" customFormat="1" ht="21" customHeight="1">
      <c r="A51" s="20"/>
      <c r="B51" s="25"/>
      <c r="C51" s="20">
        <v>42</v>
      </c>
      <c r="D51" s="21" t="s">
        <v>73</v>
      </c>
      <c r="E51" s="21" t="s">
        <v>74</v>
      </c>
      <c r="F51" s="21" t="s">
        <v>152</v>
      </c>
      <c r="G51" s="22" t="s">
        <v>108</v>
      </c>
      <c r="H51" s="29">
        <v>0.006828703703703704</v>
      </c>
      <c r="I51" s="19">
        <v>0.006230324074074073</v>
      </c>
      <c r="J51" s="19">
        <v>0.0035798611111111114</v>
      </c>
      <c r="K51" s="19">
        <v>0.006436342592592592</v>
      </c>
      <c r="L51" s="19">
        <v>0.003666666666666667</v>
      </c>
      <c r="M51" s="19"/>
      <c r="N51" s="19"/>
      <c r="O51" s="24"/>
      <c r="P51" s="19"/>
      <c r="Q51" s="19"/>
      <c r="R51" s="19"/>
      <c r="S51" s="19"/>
      <c r="T51" s="19"/>
      <c r="U51" s="19"/>
      <c r="V51" s="19"/>
      <c r="W51" s="12"/>
      <c r="X51" s="24"/>
      <c r="Y51" s="12"/>
      <c r="Z51" s="13"/>
      <c r="AA51" s="24"/>
      <c r="AB51" s="13" t="s">
        <v>193</v>
      </c>
      <c r="AC51" s="12"/>
    </row>
    <row r="52" spans="1:29" s="11" customFormat="1" ht="21" customHeight="1">
      <c r="A52" s="20"/>
      <c r="B52" s="25">
        <v>1</v>
      </c>
      <c r="C52" s="20">
        <v>57</v>
      </c>
      <c r="D52" s="21" t="s">
        <v>96</v>
      </c>
      <c r="E52" s="21" t="s">
        <v>97</v>
      </c>
      <c r="F52" s="21" t="s">
        <v>167</v>
      </c>
      <c r="G52" s="22" t="s">
        <v>110</v>
      </c>
      <c r="H52" s="29">
        <v>0.006657407407407407</v>
      </c>
      <c r="I52" s="19">
        <v>0.005990740740740741</v>
      </c>
      <c r="J52" s="19">
        <v>0.0035798611111111114</v>
      </c>
      <c r="K52" s="19">
        <v>0.006199074074074073</v>
      </c>
      <c r="L52" s="19">
        <v>0.003619212962962963</v>
      </c>
      <c r="M52" s="19">
        <v>0.01206134259259259</v>
      </c>
      <c r="N52" s="19">
        <f>SUM(H52:M52)</f>
        <v>0.038107638888888885</v>
      </c>
      <c r="O52" s="24"/>
      <c r="P52" s="19">
        <f>SUM(N52,O52)</f>
        <v>0.038107638888888885</v>
      </c>
      <c r="Q52" s="19">
        <v>0.0026064814814814818</v>
      </c>
      <c r="R52" s="19">
        <v>0.0019733796296296296</v>
      </c>
      <c r="S52" s="19">
        <v>0.002818287037037037</v>
      </c>
      <c r="T52" s="19">
        <v>0.0026145833333333333</v>
      </c>
      <c r="U52" s="19">
        <v>0.001965277777777778</v>
      </c>
      <c r="V52" s="19">
        <v>0.0028541666666666667</v>
      </c>
      <c r="W52" s="12">
        <f>SUM(Q52:V52)</f>
        <v>0.014832175925925926</v>
      </c>
      <c r="X52" s="24"/>
      <c r="Y52" s="12">
        <f>SUM(W52,X52)</f>
        <v>0.014832175925925926</v>
      </c>
      <c r="Z52" s="13">
        <f>SUM(N52,W52)</f>
        <v>0.052939814814814815</v>
      </c>
      <c r="AA52" s="24"/>
      <c r="AB52" s="13">
        <f>SUM(Z52,AA52)</f>
        <v>0.052939814814814815</v>
      </c>
      <c r="AC52" s="12">
        <f>AB52-$AB$52</f>
        <v>0</v>
      </c>
    </row>
    <row r="53" spans="1:29" s="11" customFormat="1" ht="21" customHeight="1">
      <c r="A53" s="20"/>
      <c r="B53" s="25">
        <v>2</v>
      </c>
      <c r="C53" s="20">
        <v>59</v>
      </c>
      <c r="D53" s="21" t="s">
        <v>100</v>
      </c>
      <c r="E53" s="21" t="s">
        <v>101</v>
      </c>
      <c r="F53" s="21" t="s">
        <v>169</v>
      </c>
      <c r="G53" s="22" t="s">
        <v>110</v>
      </c>
      <c r="H53" s="29">
        <v>0.007039351851851852</v>
      </c>
      <c r="I53" s="19">
        <v>0.006403935185185186</v>
      </c>
      <c r="J53" s="19">
        <v>0.0035798611111111114</v>
      </c>
      <c r="K53" s="19">
        <v>0.006358796296296296</v>
      </c>
      <c r="L53" s="19">
        <v>0.0038344907407407407</v>
      </c>
      <c r="M53" s="19">
        <v>0.01206134259259259</v>
      </c>
      <c r="N53" s="19">
        <f>SUM(H53:M53)</f>
        <v>0.03927777777777777</v>
      </c>
      <c r="O53" s="24"/>
      <c r="P53" s="19">
        <f>SUM(N53,O53)</f>
        <v>0.03927777777777777</v>
      </c>
      <c r="Q53" s="19">
        <v>0.0028634259259259255</v>
      </c>
      <c r="R53" s="19">
        <v>0.0020810185185185185</v>
      </c>
      <c r="S53" s="19">
        <v>0.0029212962962962964</v>
      </c>
      <c r="T53" s="19">
        <v>0.0027812500000000003</v>
      </c>
      <c r="U53" s="19">
        <v>0.0020775462962962965</v>
      </c>
      <c r="V53" s="19">
        <v>0.002935185185185185</v>
      </c>
      <c r="W53" s="12">
        <f>SUM(Q53:V53)</f>
        <v>0.015659722222222224</v>
      </c>
      <c r="X53" s="24"/>
      <c r="Y53" s="12">
        <f>SUM(W53,X53)</f>
        <v>0.015659722222222224</v>
      </c>
      <c r="Z53" s="13">
        <f>SUM(N53,W53)</f>
        <v>0.0549375</v>
      </c>
      <c r="AA53" s="24"/>
      <c r="AB53" s="13">
        <f>SUM(Z53,AA53)</f>
        <v>0.0549375</v>
      </c>
      <c r="AC53" s="12">
        <f>AB53-$AB$52</f>
        <v>0.0019976851851851857</v>
      </c>
    </row>
    <row r="54" spans="1:29" s="11" customFormat="1" ht="21" customHeight="1">
      <c r="A54" s="20"/>
      <c r="B54" s="25">
        <v>3</v>
      </c>
      <c r="C54" s="26">
        <v>58</v>
      </c>
      <c r="D54" s="21" t="s">
        <v>98</v>
      </c>
      <c r="E54" s="21" t="s">
        <v>99</v>
      </c>
      <c r="F54" s="21" t="s">
        <v>168</v>
      </c>
      <c r="G54" s="22" t="s">
        <v>110</v>
      </c>
      <c r="H54" s="29">
        <v>0.0071666666666666675</v>
      </c>
      <c r="I54" s="19">
        <v>0.006362268518518518</v>
      </c>
      <c r="J54" s="19">
        <v>0.0035798611111111114</v>
      </c>
      <c r="K54" s="19">
        <v>0.0063738425925925915</v>
      </c>
      <c r="L54" s="19">
        <v>0.0037800925925925923</v>
      </c>
      <c r="M54" s="19">
        <v>0.01206134259259259</v>
      </c>
      <c r="N54" s="19">
        <f>SUM(H54:M54)</f>
        <v>0.03932407407407407</v>
      </c>
      <c r="O54" s="24"/>
      <c r="P54" s="19">
        <f>SUM(N54,O54)</f>
        <v>0.03932407407407407</v>
      </c>
      <c r="Q54" s="19">
        <v>0.002877314814814815</v>
      </c>
      <c r="R54" s="19">
        <v>0.002125</v>
      </c>
      <c r="S54" s="19">
        <v>0.0029861111111111113</v>
      </c>
      <c r="T54" s="19">
        <v>0.0028067129629629635</v>
      </c>
      <c r="U54" s="19">
        <v>0.0020868055555555557</v>
      </c>
      <c r="V54" s="19">
        <v>0.0029814814814814812</v>
      </c>
      <c r="W54" s="12">
        <f>SUM(Q54:V54)</f>
        <v>0.015863425925925927</v>
      </c>
      <c r="X54" s="24"/>
      <c r="Y54" s="12">
        <f>SUM(W54,X54)</f>
        <v>0.015863425925925927</v>
      </c>
      <c r="Z54" s="13">
        <f>SUM(N54,W54)</f>
        <v>0.055187499999999994</v>
      </c>
      <c r="AA54" s="24"/>
      <c r="AB54" s="13">
        <f>SUM(Z54,AA54)</f>
        <v>0.055187499999999994</v>
      </c>
      <c r="AC54" s="12">
        <f>AB54-$AB$52</f>
        <v>0.002247685185185179</v>
      </c>
    </row>
    <row r="55" spans="1:29" s="11" customFormat="1" ht="21" customHeight="1">
      <c r="A55" s="20"/>
      <c r="B55" s="25">
        <v>4</v>
      </c>
      <c r="C55" s="20">
        <v>61</v>
      </c>
      <c r="D55" s="21" t="s">
        <v>104</v>
      </c>
      <c r="E55" s="21" t="s">
        <v>105</v>
      </c>
      <c r="F55" s="21" t="s">
        <v>171</v>
      </c>
      <c r="G55" s="22" t="s">
        <v>110</v>
      </c>
      <c r="H55" s="29">
        <v>0.007189814814814815</v>
      </c>
      <c r="I55" s="19">
        <v>0.006471064814814815</v>
      </c>
      <c r="J55" s="19">
        <v>0.0035798611111111114</v>
      </c>
      <c r="K55" s="19">
        <v>0.006578703703703704</v>
      </c>
      <c r="L55" s="19">
        <v>0.003982638888888889</v>
      </c>
      <c r="M55" s="19">
        <v>0.01206134259259259</v>
      </c>
      <c r="N55" s="19">
        <f>SUM(H55:M55)</f>
        <v>0.03986342592592593</v>
      </c>
      <c r="O55" s="24"/>
      <c r="P55" s="19">
        <f>SUM(N55,O55)</f>
        <v>0.03986342592592593</v>
      </c>
      <c r="Q55" s="19">
        <v>0.002846064814814815</v>
      </c>
      <c r="R55" s="19">
        <v>0.00215162037037037</v>
      </c>
      <c r="S55" s="19">
        <v>0.0030613425925925925</v>
      </c>
      <c r="T55" s="19">
        <v>0.002834490740740741</v>
      </c>
      <c r="U55" s="19">
        <v>0.00209375</v>
      </c>
      <c r="V55" s="19">
        <v>0.003076388888888889</v>
      </c>
      <c r="W55" s="12">
        <f>SUM(Q55:V55)</f>
        <v>0.01606365740740741</v>
      </c>
      <c r="X55" s="24"/>
      <c r="Y55" s="12">
        <f>SUM(W55,X55)</f>
        <v>0.01606365740740741</v>
      </c>
      <c r="Z55" s="13">
        <f>SUM(N55,W55)</f>
        <v>0.055927083333333336</v>
      </c>
      <c r="AA55" s="24"/>
      <c r="AB55" s="13">
        <f>SUM(Z55,AA55)</f>
        <v>0.055927083333333336</v>
      </c>
      <c r="AC55" s="12">
        <f>AB55-$AB$52</f>
        <v>0.002987268518518521</v>
      </c>
    </row>
    <row r="56" spans="1:29" s="11" customFormat="1" ht="21" customHeight="1">
      <c r="A56" s="20"/>
      <c r="B56" s="25"/>
      <c r="C56" s="26">
        <v>56</v>
      </c>
      <c r="D56" s="21" t="s">
        <v>94</v>
      </c>
      <c r="E56" s="21" t="s">
        <v>95</v>
      </c>
      <c r="F56" s="21" t="s">
        <v>166</v>
      </c>
      <c r="G56" s="22" t="s">
        <v>110</v>
      </c>
      <c r="H56" s="29">
        <v>0.007327546296296296</v>
      </c>
      <c r="I56" s="19">
        <v>0.006349537037037036</v>
      </c>
      <c r="J56" s="19">
        <v>0.0035798611111111114</v>
      </c>
      <c r="K56" s="19">
        <v>0.006275462962962963</v>
      </c>
      <c r="L56" s="19"/>
      <c r="M56" s="19"/>
      <c r="N56" s="19"/>
      <c r="O56" s="24"/>
      <c r="P56" s="19"/>
      <c r="Q56" s="19"/>
      <c r="R56" s="19"/>
      <c r="S56" s="19"/>
      <c r="T56" s="19"/>
      <c r="U56" s="19"/>
      <c r="V56" s="19"/>
      <c r="W56" s="12"/>
      <c r="X56" s="24"/>
      <c r="Y56" s="12"/>
      <c r="Z56" s="13"/>
      <c r="AA56" s="24"/>
      <c r="AB56" s="13" t="s">
        <v>193</v>
      </c>
      <c r="AC56" s="12"/>
    </row>
    <row r="57" spans="1:29" s="11" customFormat="1" ht="21" customHeight="1">
      <c r="A57" s="20"/>
      <c r="B57" s="25"/>
      <c r="C57" s="26">
        <v>60</v>
      </c>
      <c r="D57" s="21" t="s">
        <v>102</v>
      </c>
      <c r="E57" s="21" t="s">
        <v>103</v>
      </c>
      <c r="F57" s="21" t="s">
        <v>170</v>
      </c>
      <c r="G57" s="22" t="s">
        <v>110</v>
      </c>
      <c r="H57" s="29">
        <v>0.007642361111111111</v>
      </c>
      <c r="I57" s="19">
        <v>0.006957175925925926</v>
      </c>
      <c r="J57" s="19">
        <v>0.0035798611111111114</v>
      </c>
      <c r="K57" s="19">
        <v>0.007168981481481482</v>
      </c>
      <c r="L57" s="19">
        <v>0.0042743055555555555</v>
      </c>
      <c r="M57" s="19">
        <v>0.01206134259259259</v>
      </c>
      <c r="N57" s="13">
        <f aca="true" t="shared" si="8" ref="N57:N62">SUM(H57:M57)</f>
        <v>0.04168402777777777</v>
      </c>
      <c r="O57" s="24"/>
      <c r="P57" s="13">
        <f aca="true" t="shared" si="9" ref="P57:P62">SUM(N57,O57)</f>
        <v>0.04168402777777777</v>
      </c>
      <c r="Q57" s="19">
        <v>0.002935185185185185</v>
      </c>
      <c r="R57" s="19">
        <v>0.0022465277777777774</v>
      </c>
      <c r="S57" s="19"/>
      <c r="T57" s="19"/>
      <c r="U57" s="19"/>
      <c r="V57" s="19"/>
      <c r="W57" s="12"/>
      <c r="X57" s="24"/>
      <c r="Y57" s="12"/>
      <c r="Z57" s="13"/>
      <c r="AA57" s="24"/>
      <c r="AB57" s="13" t="s">
        <v>193</v>
      </c>
      <c r="AC57" s="12"/>
    </row>
    <row r="58" spans="1:29" s="11" customFormat="1" ht="21" customHeight="1">
      <c r="A58" s="20"/>
      <c r="B58" s="25">
        <v>1</v>
      </c>
      <c r="C58" s="26">
        <v>48</v>
      </c>
      <c r="D58" s="21" t="s">
        <v>78</v>
      </c>
      <c r="E58" s="21" t="s">
        <v>79</v>
      </c>
      <c r="F58" s="21" t="s">
        <v>158</v>
      </c>
      <c r="G58" s="22" t="s">
        <v>37</v>
      </c>
      <c r="H58" s="29">
        <v>0.0066076388888888895</v>
      </c>
      <c r="I58" s="19">
        <v>0.0059016203703703704</v>
      </c>
      <c r="J58" s="19">
        <v>0.0035798611111111114</v>
      </c>
      <c r="K58" s="19">
        <v>0.005967592592592593</v>
      </c>
      <c r="L58" s="19">
        <v>0.003655092592592593</v>
      </c>
      <c r="M58" s="19">
        <v>0.01206134259259259</v>
      </c>
      <c r="N58" s="19">
        <f t="shared" si="8"/>
        <v>0.037773148148148146</v>
      </c>
      <c r="O58" s="24"/>
      <c r="P58" s="19">
        <f t="shared" si="9"/>
        <v>0.037773148148148146</v>
      </c>
      <c r="Q58" s="19">
        <v>0.002648148148148148</v>
      </c>
      <c r="R58" s="19">
        <v>0.002042824074074074</v>
      </c>
      <c r="S58" s="19">
        <v>0.002880787037037037</v>
      </c>
      <c r="T58" s="19">
        <v>0.002599537037037037</v>
      </c>
      <c r="U58" s="19">
        <v>0.0020625</v>
      </c>
      <c r="V58" s="19">
        <v>0.0029085648148148148</v>
      </c>
      <c r="W58" s="12">
        <f>SUM(Q58:V58)</f>
        <v>0.015142361111111112</v>
      </c>
      <c r="X58" s="24"/>
      <c r="Y58" s="12">
        <f>SUM(W58,X58)</f>
        <v>0.015142361111111112</v>
      </c>
      <c r="Z58" s="13">
        <f>SUM(N58,W58)</f>
        <v>0.05291550925925926</v>
      </c>
      <c r="AA58" s="24"/>
      <c r="AB58" s="13">
        <f>SUM(Z58,AA58)</f>
        <v>0.05291550925925926</v>
      </c>
      <c r="AC58" s="12">
        <f>AB58-$AB$58</f>
        <v>0</v>
      </c>
    </row>
    <row r="59" spans="1:29" s="11" customFormat="1" ht="21" customHeight="1">
      <c r="A59" s="20"/>
      <c r="B59" s="25">
        <v>2</v>
      </c>
      <c r="C59" s="26">
        <v>52</v>
      </c>
      <c r="D59" s="21" t="s">
        <v>86</v>
      </c>
      <c r="E59" s="21" t="s">
        <v>87</v>
      </c>
      <c r="F59" s="21" t="s">
        <v>162</v>
      </c>
      <c r="G59" s="22" t="s">
        <v>37</v>
      </c>
      <c r="H59" s="29">
        <v>0.0071273148148148155</v>
      </c>
      <c r="I59" s="19">
        <v>0.006210648148148148</v>
      </c>
      <c r="J59" s="19">
        <v>0.0035798611111111114</v>
      </c>
      <c r="K59" s="19">
        <v>0.006201388888888888</v>
      </c>
      <c r="L59" s="19">
        <v>0.003755787037037037</v>
      </c>
      <c r="M59" s="19">
        <v>0.01206134259259259</v>
      </c>
      <c r="N59" s="19">
        <f t="shared" si="8"/>
        <v>0.03893634259259259</v>
      </c>
      <c r="O59" s="24"/>
      <c r="P59" s="19">
        <f t="shared" si="9"/>
        <v>0.03893634259259259</v>
      </c>
      <c r="Q59" s="19">
        <v>0.002778935185185185</v>
      </c>
      <c r="R59" s="19">
        <v>0.00208912037037037</v>
      </c>
      <c r="S59" s="19">
        <v>0.002998842592592593</v>
      </c>
      <c r="T59" s="19">
        <v>0.0027303240740740743</v>
      </c>
      <c r="U59" s="19">
        <v>0.0020682870370370373</v>
      </c>
      <c r="V59" s="19">
        <v>0.0029814814814814812</v>
      </c>
      <c r="W59" s="12">
        <f>SUM(Q59:V59)</f>
        <v>0.01564699074074074</v>
      </c>
      <c r="X59" s="24"/>
      <c r="Y59" s="12">
        <f>SUM(W59,X59)</f>
        <v>0.01564699074074074</v>
      </c>
      <c r="Z59" s="13">
        <f>SUM(N59,W59)</f>
        <v>0.05458333333333333</v>
      </c>
      <c r="AA59" s="24">
        <v>0.0005787037037037038</v>
      </c>
      <c r="AB59" s="13">
        <f>SUM(Z59,AA59)</f>
        <v>0.05516203703703704</v>
      </c>
      <c r="AC59" s="12">
        <f>AB59-$AB$58</f>
        <v>0.002246527777777778</v>
      </c>
    </row>
    <row r="60" spans="1:29" s="11" customFormat="1" ht="21" customHeight="1">
      <c r="A60" s="20"/>
      <c r="B60" s="25">
        <v>3</v>
      </c>
      <c r="C60" s="20">
        <v>51</v>
      </c>
      <c r="D60" s="21" t="s">
        <v>84</v>
      </c>
      <c r="E60" s="21" t="s">
        <v>85</v>
      </c>
      <c r="F60" s="21" t="s">
        <v>161</v>
      </c>
      <c r="G60" s="22" t="s">
        <v>37</v>
      </c>
      <c r="H60" s="29">
        <v>0.006988425925925926</v>
      </c>
      <c r="I60" s="19">
        <v>0.006202546296296296</v>
      </c>
      <c r="J60" s="19">
        <v>0.0035798611111111114</v>
      </c>
      <c r="K60" s="19">
        <v>0.006277777777777777</v>
      </c>
      <c r="L60" s="19">
        <v>0.0036875</v>
      </c>
      <c r="M60" s="19">
        <v>0.01206134259259259</v>
      </c>
      <c r="N60" s="19">
        <f t="shared" si="8"/>
        <v>0.0387974537037037</v>
      </c>
      <c r="O60" s="24"/>
      <c r="P60" s="19">
        <f t="shared" si="9"/>
        <v>0.0387974537037037</v>
      </c>
      <c r="Q60" s="19">
        <v>0.0026875000000000002</v>
      </c>
      <c r="R60" s="19">
        <v>0.0020625</v>
      </c>
      <c r="S60" s="19">
        <v>0.002905092592592593</v>
      </c>
      <c r="T60" s="19">
        <v>0.0026574074074074074</v>
      </c>
      <c r="U60" s="19">
        <v>0.0020717592592592593</v>
      </c>
      <c r="V60" s="19">
        <v>0.0029016203703703704</v>
      </c>
      <c r="W60" s="12">
        <f>SUM(Q60:V60)</f>
        <v>0.01528587962962963</v>
      </c>
      <c r="X60" s="24"/>
      <c r="Y60" s="12">
        <f>SUM(W60,X60)</f>
        <v>0.01528587962962963</v>
      </c>
      <c r="Z60" s="13">
        <f>SUM(N60,W60)</f>
        <v>0.05408333333333333</v>
      </c>
      <c r="AA60" s="24">
        <v>0.0020833333333333333</v>
      </c>
      <c r="AB60" s="13">
        <f>SUM(Z60,AA60)</f>
        <v>0.05616666666666666</v>
      </c>
      <c r="AC60" s="12">
        <f>AB60-$AB$58</f>
        <v>0.003251157407407404</v>
      </c>
    </row>
    <row r="61" spans="1:29" s="11" customFormat="1" ht="21" customHeight="1">
      <c r="A61" s="20"/>
      <c r="B61" s="25">
        <v>4</v>
      </c>
      <c r="C61" s="20">
        <v>49</v>
      </c>
      <c r="D61" s="21" t="s">
        <v>80</v>
      </c>
      <c r="E61" s="21" t="s">
        <v>81</v>
      </c>
      <c r="F61" s="21" t="s">
        <v>159</v>
      </c>
      <c r="G61" s="22" t="s">
        <v>37</v>
      </c>
      <c r="H61" s="29">
        <v>0.007450231481481481</v>
      </c>
      <c r="I61" s="19">
        <v>0.006293981481481481</v>
      </c>
      <c r="J61" s="19">
        <v>0.0035798611111111114</v>
      </c>
      <c r="K61" s="19">
        <v>0.0062361111111111115</v>
      </c>
      <c r="L61" s="19">
        <v>0.0040497685185185185</v>
      </c>
      <c r="M61" s="19">
        <v>0.01206134259259259</v>
      </c>
      <c r="N61" s="19">
        <f t="shared" si="8"/>
        <v>0.039671296296296295</v>
      </c>
      <c r="O61" s="24"/>
      <c r="P61" s="19">
        <f t="shared" si="9"/>
        <v>0.039671296296296295</v>
      </c>
      <c r="Q61" s="19">
        <v>0.0027824074074074075</v>
      </c>
      <c r="R61" s="19">
        <v>0.0021238425925925925</v>
      </c>
      <c r="S61" s="19">
        <v>0.0030729166666666665</v>
      </c>
      <c r="T61" s="19">
        <v>0.002709490740740741</v>
      </c>
      <c r="U61" s="19">
        <v>0.0021099537037037037</v>
      </c>
      <c r="V61" s="19">
        <v>0.0030671296296296297</v>
      </c>
      <c r="W61" s="12">
        <f>SUM(Q61:V61)</f>
        <v>0.015865740740740743</v>
      </c>
      <c r="X61" s="24"/>
      <c r="Y61" s="12">
        <f>SUM(W61,X61)</f>
        <v>0.015865740740740743</v>
      </c>
      <c r="Z61" s="13">
        <f>SUM(N61,W61)</f>
        <v>0.05553703703703704</v>
      </c>
      <c r="AA61" s="24">
        <v>0.001388888888888889</v>
      </c>
      <c r="AB61" s="13">
        <f>SUM(Z61,AA61)</f>
        <v>0.05692592592592593</v>
      </c>
      <c r="AC61" s="12">
        <f>AB61-$AB$58</f>
        <v>0.004010416666666669</v>
      </c>
    </row>
    <row r="62" spans="1:29" s="11" customFormat="1" ht="21" customHeight="1">
      <c r="A62" s="20"/>
      <c r="B62" s="25">
        <v>5</v>
      </c>
      <c r="C62" s="20">
        <v>55</v>
      </c>
      <c r="D62" s="21" t="s">
        <v>92</v>
      </c>
      <c r="E62" s="21" t="s">
        <v>93</v>
      </c>
      <c r="F62" s="21" t="s">
        <v>165</v>
      </c>
      <c r="G62" s="22" t="s">
        <v>37</v>
      </c>
      <c r="H62" s="29">
        <v>0.009130787037037036</v>
      </c>
      <c r="I62" s="19">
        <v>0.008108796296296296</v>
      </c>
      <c r="J62" s="19">
        <v>0.0035798611111111114</v>
      </c>
      <c r="K62" s="19">
        <v>0.007559027777777778</v>
      </c>
      <c r="L62" s="19">
        <v>0.004938657407407407</v>
      </c>
      <c r="M62" s="19">
        <v>0.01206134259259259</v>
      </c>
      <c r="N62" s="13">
        <f t="shared" si="8"/>
        <v>0.045378472222222216</v>
      </c>
      <c r="O62" s="24"/>
      <c r="P62" s="13">
        <f t="shared" si="9"/>
        <v>0.045378472222222216</v>
      </c>
      <c r="Q62" s="19">
        <v>0.0036875</v>
      </c>
      <c r="R62" s="19">
        <v>0.0026446759259259258</v>
      </c>
      <c r="S62" s="19">
        <v>0.00381712962962963</v>
      </c>
      <c r="T62" s="19">
        <v>0.0034594907407407404</v>
      </c>
      <c r="U62" s="19">
        <v>0.0025046296296296297</v>
      </c>
      <c r="V62" s="19">
        <v>0.0036365740740740738</v>
      </c>
      <c r="W62" s="12">
        <f>SUM(Q62:V62)</f>
        <v>0.01975</v>
      </c>
      <c r="X62" s="24"/>
      <c r="Y62" s="12">
        <f>SUM(W62,X62)</f>
        <v>0.01975</v>
      </c>
      <c r="Z62" s="13">
        <f>SUM(N62,W62)</f>
        <v>0.06512847222222222</v>
      </c>
      <c r="AA62" s="24"/>
      <c r="AB62" s="13">
        <f>SUM(Z62,AA62)</f>
        <v>0.06512847222222222</v>
      </c>
      <c r="AC62" s="12">
        <f>AB62-$AB$58</f>
        <v>0.01221296296296296</v>
      </c>
    </row>
    <row r="63" spans="1:29" s="11" customFormat="1" ht="21" customHeight="1">
      <c r="A63" s="20"/>
      <c r="B63" s="25"/>
      <c r="C63" s="26">
        <v>50</v>
      </c>
      <c r="D63" s="21" t="s">
        <v>82</v>
      </c>
      <c r="E63" s="21" t="s">
        <v>83</v>
      </c>
      <c r="F63" s="21" t="s">
        <v>160</v>
      </c>
      <c r="G63" s="22" t="s">
        <v>37</v>
      </c>
      <c r="H63" s="29">
        <v>0.00682175925925926</v>
      </c>
      <c r="I63" s="19">
        <v>0.006918981481481481</v>
      </c>
      <c r="J63" s="19">
        <v>0.0035798611111111114</v>
      </c>
      <c r="K63" s="19"/>
      <c r="L63" s="19"/>
      <c r="M63" s="19"/>
      <c r="N63" s="19"/>
      <c r="O63" s="24"/>
      <c r="P63" s="19"/>
      <c r="Q63" s="31">
        <v>0.002707175925925926</v>
      </c>
      <c r="R63" s="31">
        <v>0.0020358796296296297</v>
      </c>
      <c r="S63" s="31">
        <v>0.002903935185185185</v>
      </c>
      <c r="T63" s="31">
        <v>0.0026990740740740742</v>
      </c>
      <c r="U63" s="31">
        <v>0.001986111111111111</v>
      </c>
      <c r="V63" s="31">
        <v>0.002934027777777777</v>
      </c>
      <c r="W63" s="12"/>
      <c r="X63" s="24"/>
      <c r="Y63" s="12"/>
      <c r="Z63" s="13"/>
      <c r="AA63" s="24"/>
      <c r="AB63" s="13" t="s">
        <v>193</v>
      </c>
      <c r="AC63" s="12"/>
    </row>
    <row r="64" spans="1:29" s="11" customFormat="1" ht="21" customHeight="1">
      <c r="A64" s="20"/>
      <c r="B64" s="25"/>
      <c r="C64" s="20">
        <v>53</v>
      </c>
      <c r="D64" s="21" t="s">
        <v>88</v>
      </c>
      <c r="E64" s="21" t="s">
        <v>89</v>
      </c>
      <c r="F64" s="21" t="s">
        <v>163</v>
      </c>
      <c r="G64" s="22" t="s">
        <v>37</v>
      </c>
      <c r="H64" s="29">
        <v>0.007325231481481482</v>
      </c>
      <c r="I64" s="19">
        <v>0.00622337962962963</v>
      </c>
      <c r="J64" s="19">
        <v>0.0035798611111111114</v>
      </c>
      <c r="K64" s="19">
        <v>0.00646412037037037</v>
      </c>
      <c r="L64" s="19">
        <v>0.0038518518518518524</v>
      </c>
      <c r="M64" s="19">
        <v>0.01206134259259259</v>
      </c>
      <c r="N64" s="19">
        <f>SUM(H64:M64)</f>
        <v>0.039505787037037034</v>
      </c>
      <c r="O64" s="24"/>
      <c r="P64" s="19">
        <f>SUM(N64,O64)</f>
        <v>0.039505787037037034</v>
      </c>
      <c r="Q64" s="19">
        <v>0.002789351851851852</v>
      </c>
      <c r="R64" s="19">
        <v>0.002134259259259259</v>
      </c>
      <c r="S64" s="19">
        <v>0.0030358796296296297</v>
      </c>
      <c r="T64" s="19">
        <v>0.002789351851851852</v>
      </c>
      <c r="U64" s="19">
        <v>0.002138888888888889</v>
      </c>
      <c r="V64" s="27"/>
      <c r="W64" s="12"/>
      <c r="X64" s="24"/>
      <c r="Y64" s="12"/>
      <c r="Z64" s="13"/>
      <c r="AA64" s="24"/>
      <c r="AB64" s="13" t="s">
        <v>193</v>
      </c>
      <c r="AC64" s="12"/>
    </row>
    <row r="65" spans="1:29" s="11" customFormat="1" ht="21" customHeight="1">
      <c r="A65" s="20"/>
      <c r="B65" s="25"/>
      <c r="C65" s="26">
        <v>54</v>
      </c>
      <c r="D65" s="21" t="s">
        <v>90</v>
      </c>
      <c r="E65" s="21" t="s">
        <v>91</v>
      </c>
      <c r="F65" s="21" t="s">
        <v>164</v>
      </c>
      <c r="G65" s="22" t="s">
        <v>37</v>
      </c>
      <c r="H65" s="29">
        <v>0.006957175925925926</v>
      </c>
      <c r="I65" s="19">
        <v>0.006214120370370371</v>
      </c>
      <c r="J65" s="19">
        <v>0.0035798611111111114</v>
      </c>
      <c r="K65" s="19">
        <v>0.006482638888888889</v>
      </c>
      <c r="L65" s="19"/>
      <c r="M65" s="19"/>
      <c r="N65" s="19"/>
      <c r="O65" s="24"/>
      <c r="P65" s="19"/>
      <c r="Q65" s="19"/>
      <c r="R65" s="19"/>
      <c r="S65" s="19"/>
      <c r="T65" s="19"/>
      <c r="U65" s="19"/>
      <c r="V65" s="19"/>
      <c r="W65" s="12"/>
      <c r="X65" s="24"/>
      <c r="Y65" s="12"/>
      <c r="Z65" s="13"/>
      <c r="AA65" s="24"/>
      <c r="AB65" s="13" t="s">
        <v>193</v>
      </c>
      <c r="AC65" s="12"/>
    </row>
    <row r="66" spans="1:26" ht="14.25">
      <c r="A66" s="9"/>
      <c r="B66" s="9"/>
      <c r="C66" s="9"/>
      <c r="D66" s="10"/>
      <c r="E66" s="9"/>
      <c r="F66" s="10"/>
      <c r="G66" s="9"/>
      <c r="W66" s="23"/>
      <c r="Z66" s="30"/>
    </row>
    <row r="67" spans="1:26" ht="14.25">
      <c r="A67" s="9"/>
      <c r="B67" s="9"/>
      <c r="C67" s="9"/>
      <c r="D67" s="10"/>
      <c r="E67" s="9"/>
      <c r="F67" s="10"/>
      <c r="G67" s="9"/>
      <c r="W67" s="23"/>
      <c r="Z67" s="30"/>
    </row>
    <row r="68" spans="1:26" ht="14.25">
      <c r="A68" s="9"/>
      <c r="B68" s="9"/>
      <c r="C68" s="9"/>
      <c r="D68" s="10"/>
      <c r="E68" s="9"/>
      <c r="F68" s="10"/>
      <c r="G68" s="9"/>
      <c r="W68" s="23"/>
      <c r="Z68" s="30"/>
    </row>
    <row r="69" spans="1:26" ht="14.25">
      <c r="A69" s="9"/>
      <c r="B69" s="9"/>
      <c r="C69" s="9"/>
      <c r="D69" s="10"/>
      <c r="E69" s="9"/>
      <c r="F69" s="10"/>
      <c r="G69" s="9"/>
      <c r="W69" s="23"/>
      <c r="Z69" s="30"/>
    </row>
    <row r="70" spans="1:26" ht="14.25">
      <c r="A70" s="9"/>
      <c r="B70" s="9"/>
      <c r="C70" s="9"/>
      <c r="D70" s="10"/>
      <c r="E70" s="9"/>
      <c r="F70" s="10"/>
      <c r="G70" s="9"/>
      <c r="W70" s="23"/>
      <c r="Z70" s="30"/>
    </row>
    <row r="71" spans="1:26" ht="14.25">
      <c r="A71" s="9"/>
      <c r="B71" s="9"/>
      <c r="C71" s="9"/>
      <c r="D71" s="10"/>
      <c r="E71" s="9"/>
      <c r="F71" s="10"/>
      <c r="G71" s="9"/>
      <c r="W71" s="23"/>
      <c r="Z71" s="30"/>
    </row>
    <row r="72" spans="1:26" ht="14.25">
      <c r="A72" s="9"/>
      <c r="B72" s="9"/>
      <c r="C72" s="9"/>
      <c r="D72" s="10"/>
      <c r="E72" s="9"/>
      <c r="F72" s="10"/>
      <c r="G72" s="9"/>
      <c r="W72" s="23"/>
      <c r="Z72" s="30"/>
    </row>
    <row r="73" spans="23:26" ht="14.25">
      <c r="W73" s="23"/>
      <c r="Z73" s="30"/>
    </row>
    <row r="74" spans="23:26" ht="14.25">
      <c r="W74" s="23"/>
      <c r="Z74" s="30"/>
    </row>
    <row r="75" spans="23:26" ht="14.25">
      <c r="W75" s="23"/>
      <c r="Z75" s="30"/>
    </row>
    <row r="76" ht="14.25">
      <c r="Z76" s="30"/>
    </row>
    <row r="77" ht="14.25">
      <c r="Z77" s="30"/>
    </row>
    <row r="78" ht="14.25">
      <c r="Z78" s="30"/>
    </row>
  </sheetData>
  <sheetProtection/>
  <autoFilter ref="A1:P65"/>
  <mergeCells count="13">
    <mergeCell ref="F2:F4"/>
    <mergeCell ref="G2:G4"/>
    <mergeCell ref="H2:M3"/>
    <mergeCell ref="Z2:AB3"/>
    <mergeCell ref="AC2:AC4"/>
    <mergeCell ref="Q2:V3"/>
    <mergeCell ref="W2:Y3"/>
    <mergeCell ref="A2:A4"/>
    <mergeCell ref="C2:C4"/>
    <mergeCell ref="D2:D4"/>
    <mergeCell ref="E2:E4"/>
    <mergeCell ref="B2:B4"/>
    <mergeCell ref="N2:P3"/>
  </mergeCells>
  <conditionalFormatting sqref="A5:IV51">
    <cfRule type="expression" priority="1" dxfId="2" stopIfTrue="1">
      <formula>ROW()-(INT(ROW()/2)*2)=0</formula>
    </cfRule>
  </conditionalFormatting>
  <conditionalFormatting sqref="A52:IV65">
    <cfRule type="expression" priority="2" dxfId="0" stopIfTrue="1">
      <formula>ROW()-(INT(ROW()/2)*2)=0</formula>
    </cfRule>
  </conditionalFormatting>
  <dataValidations count="1">
    <dataValidation allowBlank="1" showInputMessage="1" showErrorMessage="1" imeMode="hiragana" sqref="D41:D49 E16:F51 D15:F15 D17:D38 D52:F65 D5:D13 E5:F14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8"/>
    </sheetView>
  </sheetViews>
  <sheetFormatPr defaultColWidth="9.00390625" defaultRowHeight="13.5"/>
  <sheetData/>
  <sheetProtection/>
  <conditionalFormatting sqref="A1:IV8">
    <cfRule type="expression" priority="1" dxfId="0" stopIfTrue="1">
      <formula>ROW()-(INT(ROW()/2)*2)=0</formula>
    </cfRule>
  </conditionalFormatting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2006-04-30T16:53:46Z</cp:lastPrinted>
  <dcterms:created xsi:type="dcterms:W3CDTF">2003-04-10T03:04:44Z</dcterms:created>
  <dcterms:modified xsi:type="dcterms:W3CDTF">2007-11-12T16:07:14Z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