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'速報'!$A$4:$AE$68</definedName>
    <definedName name="_xlnm.Print_Area" localSheetId="0">'速報'!$A$1:$AE$68</definedName>
  </definedNames>
  <calcPr fullCalcOnLoad="1"/>
</workbook>
</file>

<file path=xl/sharedStrings.xml><?xml version="1.0" encoding="utf-8"?>
<sst xmlns="http://schemas.openxmlformats.org/spreadsheetml/2006/main" count="319" uniqueCount="227">
  <si>
    <t>SS3</t>
  </si>
  <si>
    <t>SS4</t>
  </si>
  <si>
    <t>SS5</t>
  </si>
  <si>
    <t>SS6</t>
  </si>
  <si>
    <t>SS7</t>
  </si>
  <si>
    <t>Class
Position</t>
  </si>
  <si>
    <t>SS9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</si>
  <si>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</si>
  <si>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</si>
  <si>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</si>
  <si>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</si>
  <si>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</si>
  <si>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</si>
  <si>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</si>
  <si>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</si>
  <si>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</si>
  <si>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</si>
  <si>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</si>
  <si>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</si>
  <si>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</si>
  <si>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</si>
  <si>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</si>
  <si>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</si>
  <si>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SS11</t>
  </si>
  <si>
    <t>SS12</t>
  </si>
  <si>
    <t>SS10</t>
  </si>
  <si>
    <t>SS13</t>
  </si>
  <si>
    <t>Retired</t>
  </si>
  <si>
    <t>Final Classification　新城ラリー2008（round10）</t>
  </si>
  <si>
    <t>SS8</t>
  </si>
  <si>
    <t>勝田　範彦</t>
  </si>
  <si>
    <t>保井　隆宏</t>
  </si>
  <si>
    <t>ｽﾊﾞﾙﾗﾘｰﾁｰﾑｼﾞｬﾊﾟﾝｲﾝﾌﾟﾚｯｻ</t>
  </si>
  <si>
    <t>石田　正史</t>
  </si>
  <si>
    <t>澤田　茂</t>
  </si>
  <si>
    <t>DLﾃｲﾝ ﾏﾙｼｪ ﾗﾝｻｰ</t>
  </si>
  <si>
    <t>北村　和浩</t>
  </si>
  <si>
    <t>竹下　紀子</t>
  </si>
  <si>
    <t>ｱｰﾚｽﾃｨDL KYBｲﾝﾌﾟﾚｯｻ</t>
  </si>
  <si>
    <t>奴田原　文雄</t>
  </si>
  <si>
    <t>小田切　順之</t>
  </si>
  <si>
    <t>ADVAN-PIAAﾗﾝｻｰ</t>
  </si>
  <si>
    <t>田口　幸宏</t>
  </si>
  <si>
    <t>佐藤　忠宜</t>
  </si>
  <si>
    <t>ｱﾄﾞﾊﾞﾝPIAAKYBﾗﾝｻｰ</t>
  </si>
  <si>
    <t>徳尾　慶太郎</t>
  </si>
  <si>
    <t>枝光　展義</t>
  </si>
  <si>
    <t>BPFｸｽｺADVANﾃｲﾝFTﾗﾝｻｰ</t>
  </si>
  <si>
    <t>石田　雅之</t>
  </si>
  <si>
    <t>清田　恵次</t>
  </si>
  <si>
    <t>C-ONE POTENZA LANCER</t>
  </si>
  <si>
    <t>古谷　哲也</t>
  </si>
  <si>
    <t>横川　紀仁</t>
  </si>
  <si>
    <t>DLWinmaxﾗﾝｻｰITO</t>
  </si>
  <si>
    <t>番場　彬</t>
  </si>
  <si>
    <t>林　哲</t>
  </si>
  <si>
    <t>ADVAN1Aﾊﾞﾝﾊﾞﾗﾝｻｰ</t>
  </si>
  <si>
    <t>吉澤　哲也</t>
  </si>
  <si>
    <t>松井　博和</t>
  </si>
  <si>
    <t>ｾｰﾌﾃｨ21ADVANﾗﾝｻｰ</t>
  </si>
  <si>
    <t>石黒　雄士</t>
  </si>
  <si>
    <t>竹薮　英樹</t>
  </si>
  <si>
    <t>ADVAN1Aﾀｹｼﾗﾝｻｰ</t>
  </si>
  <si>
    <t>佐藤　耕平</t>
  </si>
  <si>
    <t>原　信義</t>
  </si>
  <si>
    <t>DL飛横FLEX+OFﾗﾝｻｰ</t>
  </si>
  <si>
    <t>天羽　桂介</t>
  </si>
  <si>
    <t>鈴木　一也</t>
  </si>
  <si>
    <t>KYB.ADVAN.Ksﾗﾝｻｰ</t>
  </si>
  <si>
    <t>吉澤　誠</t>
  </si>
  <si>
    <t>櫻井　充</t>
  </si>
  <si>
    <t>ﾅｯｼｭｴﾎﾞ9ﾗﾝｻｰ</t>
  </si>
  <si>
    <t>古家　健裕</t>
  </si>
  <si>
    <t>木村　裕介</t>
  </si>
  <si>
    <t>ﾆｼｵｶﾞﾚｰｼﾞDLｲﾝﾌﾟﾚｯｻ</t>
  </si>
  <si>
    <t>森　博喜</t>
  </si>
  <si>
    <t>藤綱　和敏</t>
  </si>
  <si>
    <t>ﾐﾂﾊﾞ･ﾗｯｸ・DL・MRS</t>
  </si>
  <si>
    <t>岡田　孝一</t>
  </si>
  <si>
    <t>石田　裕一</t>
  </si>
  <si>
    <t>DL・KYB・ｱﾙﾃｯｸｾﾘｶ</t>
  </si>
  <si>
    <t>村瀬　太</t>
  </si>
  <si>
    <t>宮部　弘陽</t>
  </si>
  <si>
    <t>RSTｱｼﾞｯﾌﾟDLｴﾅﾍﾟﾀﾙ羽山FD2</t>
  </si>
  <si>
    <t>曽根　崇仁</t>
  </si>
  <si>
    <t>桝谷　知彦</t>
  </si>
  <si>
    <t>BPF☆KYB☆BS☆INGINGｾﾘｶ</t>
  </si>
  <si>
    <t>仲　鉄雄</t>
  </si>
  <si>
    <t>藤戸　栄司</t>
  </si>
  <si>
    <t>常盤歯科SixsenseADVANｾﾞﾛｽｲﾝﾃ</t>
  </si>
  <si>
    <t>大西　史朗</t>
  </si>
  <si>
    <t>馬瀬　耕平</t>
  </si>
  <si>
    <t>ｼｯｸｽｾﾝｽDLﾃｲｸｸﾞｯﾄﾞｲﾝﾃｸﾞﾗ</t>
  </si>
  <si>
    <t>加納　武彦</t>
  </si>
  <si>
    <t>飯田　有希子</t>
  </si>
  <si>
    <t>ALEX･AQU･KYBｲﾝﾃｸﾞﾗ</t>
  </si>
  <si>
    <t>松本　琢史</t>
  </si>
  <si>
    <t>萠抜　浩史</t>
  </si>
  <si>
    <t>OUTER-PLUS･BRIG･Exig</t>
  </si>
  <si>
    <t>永由　元人</t>
  </si>
  <si>
    <t>馬場　裕之</t>
  </si>
  <si>
    <t>ＡＤＶＡＮﾃﾝﾀﾞｰDC2</t>
  </si>
  <si>
    <t>高田　修</t>
  </si>
  <si>
    <t>田中　直哉</t>
  </si>
  <si>
    <t>ADVAN安斉ﾜｰｸｽｲﾝﾃｸﾞﾗ</t>
  </si>
  <si>
    <t>村田　康介</t>
  </si>
  <si>
    <t>地神　潤</t>
  </si>
  <si>
    <t>BOOBOW・DL・ﾌﾞｰﾝX4</t>
  </si>
  <si>
    <t>福永　修</t>
  </si>
  <si>
    <t>奥村　久継</t>
  </si>
  <si>
    <t>関根　正人</t>
  </si>
  <si>
    <t>原　聡子</t>
  </si>
  <si>
    <t>DLｾﾞﾛｽｱｸﾔﾏPｶﾞﾚﾌﾞｰﾝ</t>
  </si>
  <si>
    <t>山口　清司</t>
  </si>
  <si>
    <t>島津　雅彦</t>
  </si>
  <si>
    <t>ｴﾅﾍﾟﾀﾙ久與BSﾚﾋﾞﾝ</t>
  </si>
  <si>
    <t>田中　伸幸</t>
  </si>
  <si>
    <t>遠山　裕美子</t>
  </si>
  <si>
    <t>BSｸｽｺCMSC☆CJ4Aﾌｫﾙﾃｯｸ</t>
  </si>
  <si>
    <t>眞貝　知志</t>
  </si>
  <si>
    <t>澤田　耕一</t>
  </si>
  <si>
    <t>DLﾃｲﾝMOTUL･BRIG･EK9</t>
  </si>
  <si>
    <t>平塚　忠博</t>
  </si>
  <si>
    <t>鈴木　裕</t>
  </si>
  <si>
    <t>ﾀﾞｲﾊﾂﾌﾞｰﾝX4</t>
  </si>
  <si>
    <t>高橋　悟志</t>
  </si>
  <si>
    <t>渡部　貴史</t>
  </si>
  <si>
    <t>ﾐﾂﾊﾞWMDLﾗｯｸﾚﾋﾞﾝ</t>
  </si>
  <si>
    <t>小野寺　清之</t>
  </si>
  <si>
    <t>及川　陽也</t>
  </si>
  <si>
    <t>松原　敦</t>
  </si>
  <si>
    <t>川北　幹雄</t>
  </si>
  <si>
    <t>ｼｯｸｽｾﾝｽDL TAKEGOODｼﾋﾞｯｸ</t>
  </si>
  <si>
    <t>上原　利宏</t>
  </si>
  <si>
    <t>郷右近　孝雄</t>
  </si>
  <si>
    <t>ﾁｪｯｸﾒｲﾄ・ｼﾋﾞｯｸ</t>
  </si>
  <si>
    <t>松原　久</t>
  </si>
  <si>
    <t>山田　英明</t>
  </si>
  <si>
    <t>SPMFLEXDLﾌﾞｰﾝX4</t>
  </si>
  <si>
    <t>榊　雅広</t>
  </si>
  <si>
    <t>井手上　達也</t>
  </si>
  <si>
    <t>ｸｽｺBS☆BS☆WM☆CMSCｺﾙﾄ</t>
  </si>
  <si>
    <t>大庭　誠介</t>
  </si>
  <si>
    <t>高橋　巧</t>
  </si>
  <si>
    <t>REPSOL-ADVANｺﾙﾄ</t>
  </si>
  <si>
    <t>天野　智之</t>
  </si>
  <si>
    <t>井上　裕紀子</t>
  </si>
  <si>
    <t>DL･BRIG･MOTULｳﾞｨｯﾂ</t>
  </si>
  <si>
    <t>難波　巧</t>
  </si>
  <si>
    <t>難波　功</t>
  </si>
  <si>
    <t>ADVAN・IRS・ｺﾙﾄ</t>
  </si>
  <si>
    <t>大井　こずゑ</t>
  </si>
  <si>
    <t>鎌田　千詠子</t>
  </si>
  <si>
    <t>CMSC*ROSEｺﾙﾄ</t>
  </si>
  <si>
    <t>岩波　敏樹</t>
  </si>
  <si>
    <t>赤木　弥生</t>
  </si>
  <si>
    <t>ﾁｰﾑVitz IWANAMI</t>
  </si>
  <si>
    <t>平田　朋也</t>
  </si>
  <si>
    <t>小櫃　俊介</t>
  </si>
  <si>
    <t>ADVAN・CMSC・ｺﾙﾄ</t>
  </si>
  <si>
    <t>菅野　正之</t>
  </si>
  <si>
    <t>御領　親幸</t>
  </si>
  <si>
    <t>CMSC浜松ｺﾙﾄ</t>
  </si>
  <si>
    <t>石城　健司</t>
  </si>
  <si>
    <t>漆戸　あゆみ</t>
  </si>
  <si>
    <t>BRIG埼玉ﾏﾂﾀﾞSHAFTﾃﾞﾐｵ</t>
  </si>
  <si>
    <t>鎌野　賢志</t>
  </si>
  <si>
    <t>石川　恭啓</t>
  </si>
  <si>
    <t>ﾁｰﾑVitz KAMANO</t>
  </si>
  <si>
    <t>みつなり</t>
  </si>
  <si>
    <t>中村　ひかる</t>
  </si>
  <si>
    <t>ｺﾝﾍﾟ★共進自動車★Vitz</t>
  </si>
  <si>
    <t>松浦　一也</t>
  </si>
  <si>
    <t>成松　亮</t>
  </si>
  <si>
    <t>Vitz RS TVCO8改</t>
  </si>
  <si>
    <t>毛受　広子</t>
  </si>
  <si>
    <t>中村　平祐</t>
  </si>
  <si>
    <t>ﾁｰﾑVitzMENJO</t>
  </si>
  <si>
    <t>明治　慎太郎</t>
  </si>
  <si>
    <t>山田　深雪</t>
  </si>
  <si>
    <t>OKU el ADVAN P.MU EP82</t>
  </si>
  <si>
    <t>西山　敏</t>
  </si>
  <si>
    <t>多比羅　二三男</t>
  </si>
  <si>
    <t>el.DL.Wako's.BRIG.AA.NASｼﾃｨ</t>
  </si>
  <si>
    <t>廣瀬　康宏</t>
  </si>
  <si>
    <t>中村　信博</t>
  </si>
  <si>
    <t>ﾒﾛﾝﾌﾞｯｸｽBRIGｷｬｯﾂDLｼﾃｨ</t>
  </si>
  <si>
    <t>岩井　謙治</t>
  </si>
  <si>
    <t>丹羽　貴裕</t>
  </si>
  <si>
    <t>Perfectｴﾅﾍﾟ樋口鍼灸院YH共栄ﾀｲﾔEP</t>
  </si>
  <si>
    <t>小泉　茂</t>
  </si>
  <si>
    <t>小泉　由起</t>
  </si>
  <si>
    <t>安斉自工TG旭O.K.UｱﾄﾞﾊﾞﾝEPNA</t>
  </si>
  <si>
    <t>坂本　英彦</t>
  </si>
  <si>
    <t>坂口　慎一</t>
  </si>
  <si>
    <t>BOOBOWストーリアX4</t>
  </si>
  <si>
    <t>徳能　大輔</t>
  </si>
  <si>
    <t>濱野　崇</t>
  </si>
  <si>
    <t>RS正和ΩBS樋口鍼灸院GDB</t>
  </si>
  <si>
    <t>竜田　健</t>
  </si>
  <si>
    <t>石田　昌孝</t>
  </si>
  <si>
    <t>ON･畠山印刷･ﾙﾏﾝ･ｲﾝﾌﾟﾚｯｻ</t>
  </si>
  <si>
    <t>福島　徳也</t>
  </si>
  <si>
    <t>門井　賢吾</t>
  </si>
  <si>
    <t>ﾀｲﾔｶﾞｰﾃﾞﾝ新城CMSCﾐﾗｰｼﾞｭ</t>
  </si>
  <si>
    <t>鈴木　尚</t>
  </si>
  <si>
    <t>菅野　総一郎</t>
  </si>
  <si>
    <t>ALEXｺﾏﾂｶｰｻｰﾋﾞｽｲﾝﾃｸﾞﾗ</t>
  </si>
  <si>
    <t>内藤　徳之</t>
  </si>
  <si>
    <t>森田　秀之</t>
  </si>
  <si>
    <t>CMSC愛豊ｽｲﾌﾄﾐﾗｰｼﾞｭ</t>
  </si>
  <si>
    <t>古根　弘明</t>
  </si>
  <si>
    <t>小林　直広</t>
  </si>
  <si>
    <t>ﾁｰﾑVitzHIROFURU</t>
  </si>
  <si>
    <t>内田　園美</t>
  </si>
  <si>
    <t>山村　浩三</t>
  </si>
  <si>
    <t>K-oneR&amp;DARTｼﾋﾞｯｸ!</t>
  </si>
  <si>
    <t>Leg 2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</si>
  <si>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</si>
  <si>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JN4</t>
  </si>
  <si>
    <t>JN3</t>
  </si>
  <si>
    <t>JN2</t>
  </si>
  <si>
    <t>JN1.5</t>
  </si>
  <si>
    <t>JN1</t>
  </si>
  <si>
    <t>OP2</t>
  </si>
  <si>
    <t>OP1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</si>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</sst>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ss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24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24" borderId="11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6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view="pageBreakPreview" zoomScale="55" zoomScaleNormal="75" zoomScaleSheetLayoutView="5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35" customWidth="1"/>
    <col min="3" max="3" width="5.00390625" style="35" customWidth="1"/>
    <col min="4" max="4" width="19.25390625" style="38" customWidth="1"/>
    <col min="5" max="5" width="19.25390625" style="35" customWidth="1"/>
    <col min="6" max="6" width="43.75390625" style="38" customWidth="1"/>
    <col min="7" max="7" width="9.00390625" style="35" customWidth="1"/>
    <col min="8" max="16" width="12.25390625" style="35" customWidth="1"/>
    <col min="17" max="17" width="12.25390625" style="36" customWidth="1"/>
    <col min="18" max="24" width="12.25390625" style="35" customWidth="1"/>
    <col min="25" max="25" width="12.25390625" style="36" customWidth="1"/>
    <col min="26" max="26" width="12.25390625" style="35" customWidth="1"/>
    <col min="27" max="27" width="12.25390625" style="37" customWidth="1"/>
    <col min="28" max="28" width="12.25390625" style="36" customWidth="1"/>
    <col min="29" max="29" width="12.25390625" style="37" customWidth="1"/>
    <col min="30" max="31" width="13.625" style="35" customWidth="1"/>
    <col min="32" max="16384" width="9.00390625" style="38" customWidth="1"/>
  </cols>
  <sheetData>
    <row r="1" spans="1:31" s="8" customFormat="1" ht="24" customHeight="1">
      <c r="A1" s="19" t="s">
        <v>28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6"/>
      <c r="Q1" s="21"/>
      <c r="R1" s="6"/>
      <c r="S1" s="5"/>
      <c r="T1" s="5"/>
      <c r="U1" s="5"/>
      <c r="V1" s="5"/>
      <c r="W1" s="5"/>
      <c r="X1" s="6"/>
      <c r="Y1" s="21"/>
      <c r="Z1" s="6"/>
      <c r="AA1" s="13"/>
      <c r="AB1" s="21"/>
      <c r="AC1" s="13"/>
      <c r="AD1" s="7"/>
      <c r="AE1" s="7"/>
    </row>
    <row r="2" spans="1:31" s="8" customFormat="1" ht="14.25" customHeight="1">
      <c r="A2" s="42" t="s">
        <v>22</v>
      </c>
      <c r="B2" s="42" t="s">
        <v>5</v>
      </c>
      <c r="C2" s="42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6" t="s">
        <v>12</v>
      </c>
      <c r="I2" s="47"/>
      <c r="J2" s="47"/>
      <c r="K2" s="47"/>
      <c r="L2" s="47"/>
      <c r="M2" s="47"/>
      <c r="N2" s="47"/>
      <c r="O2" s="47"/>
      <c r="P2" s="46" t="s">
        <v>13</v>
      </c>
      <c r="Q2" s="47"/>
      <c r="R2" s="48"/>
      <c r="S2" s="47" t="s">
        <v>217</v>
      </c>
      <c r="T2" s="47"/>
      <c r="U2" s="47"/>
      <c r="V2" s="47"/>
      <c r="W2" s="47"/>
      <c r="X2" s="46" t="s">
        <v>14</v>
      </c>
      <c r="Y2" s="47"/>
      <c r="Z2" s="48"/>
      <c r="AA2" s="46" t="s">
        <v>15</v>
      </c>
      <c r="AB2" s="47"/>
      <c r="AC2" s="48"/>
      <c r="AD2" s="40" t="s">
        <v>16</v>
      </c>
      <c r="AE2" s="40" t="s">
        <v>218</v>
      </c>
    </row>
    <row r="3" spans="1:31" s="8" customFormat="1" ht="13.5">
      <c r="A3" s="43"/>
      <c r="B3" s="43"/>
      <c r="C3" s="43"/>
      <c r="D3" s="45"/>
      <c r="E3" s="45"/>
      <c r="F3" s="45"/>
      <c r="G3" s="45"/>
      <c r="H3" s="49"/>
      <c r="I3" s="50"/>
      <c r="J3" s="50"/>
      <c r="K3" s="50"/>
      <c r="L3" s="50"/>
      <c r="M3" s="50"/>
      <c r="N3" s="50"/>
      <c r="O3" s="50"/>
      <c r="P3" s="49"/>
      <c r="Q3" s="50"/>
      <c r="R3" s="51"/>
      <c r="S3" s="50"/>
      <c r="T3" s="50"/>
      <c r="U3" s="50"/>
      <c r="V3" s="50"/>
      <c r="W3" s="50"/>
      <c r="X3" s="49"/>
      <c r="Y3" s="50"/>
      <c r="Z3" s="51"/>
      <c r="AA3" s="49"/>
      <c r="AB3" s="50"/>
      <c r="AC3" s="51"/>
      <c r="AD3" s="41"/>
      <c r="AE3" s="41"/>
    </row>
    <row r="4" spans="1:31" s="12" customFormat="1" ht="16.5" customHeight="1">
      <c r="A4" s="43"/>
      <c r="B4" s="43"/>
      <c r="C4" s="43"/>
      <c r="D4" s="45"/>
      <c r="E4" s="45"/>
      <c r="F4" s="45"/>
      <c r="G4" s="45"/>
      <c r="H4" s="10" t="s">
        <v>17</v>
      </c>
      <c r="I4" s="11" t="s">
        <v>18</v>
      </c>
      <c r="J4" s="10" t="s">
        <v>0</v>
      </c>
      <c r="K4" s="10" t="s">
        <v>1</v>
      </c>
      <c r="L4" s="11" t="s">
        <v>2</v>
      </c>
      <c r="M4" s="10" t="s">
        <v>3</v>
      </c>
      <c r="N4" s="10" t="s">
        <v>4</v>
      </c>
      <c r="O4" s="11" t="s">
        <v>29</v>
      </c>
      <c r="P4" s="9" t="s">
        <v>19</v>
      </c>
      <c r="Q4" s="22" t="s">
        <v>20</v>
      </c>
      <c r="R4" s="11" t="s">
        <v>21</v>
      </c>
      <c r="S4" s="11" t="s">
        <v>6</v>
      </c>
      <c r="T4" s="10" t="s">
        <v>25</v>
      </c>
      <c r="U4" s="11" t="s">
        <v>23</v>
      </c>
      <c r="V4" s="10" t="s">
        <v>24</v>
      </c>
      <c r="W4" s="11" t="s">
        <v>26</v>
      </c>
      <c r="X4" s="9" t="s">
        <v>19</v>
      </c>
      <c r="Y4" s="22" t="s">
        <v>20</v>
      </c>
      <c r="Z4" s="11" t="s">
        <v>21</v>
      </c>
      <c r="AA4" s="14" t="s">
        <v>19</v>
      </c>
      <c r="AB4" s="22" t="s">
        <v>20</v>
      </c>
      <c r="AC4" s="14" t="s">
        <v>21</v>
      </c>
      <c r="AD4" s="41"/>
      <c r="AE4" s="41"/>
    </row>
    <row r="5" spans="1:31" s="16" customFormat="1" ht="19.5" customHeight="1">
      <c r="A5" s="15">
        <f>ROW()-4</f>
        <v>1</v>
      </c>
      <c r="B5" s="15">
        <v>1</v>
      </c>
      <c r="C5" s="24">
        <v>4</v>
      </c>
      <c r="D5" s="25" t="s">
        <v>39</v>
      </c>
      <c r="E5" s="26" t="s">
        <v>40</v>
      </c>
      <c r="F5" s="27" t="s">
        <v>41</v>
      </c>
      <c r="G5" s="28" t="s">
        <v>219</v>
      </c>
      <c r="H5" s="18">
        <v>0.00942824074074074</v>
      </c>
      <c r="I5" s="18">
        <v>0.0015324074074074075</v>
      </c>
      <c r="J5" s="18">
        <v>0.0014328703703703706</v>
      </c>
      <c r="K5" s="18">
        <v>0.008922453703703703</v>
      </c>
      <c r="L5" s="18">
        <v>0.0015231481481481483</v>
      </c>
      <c r="M5" s="18">
        <v>0.001423611111111111</v>
      </c>
      <c r="N5" s="18">
        <v>0.008875</v>
      </c>
      <c r="O5" s="18">
        <v>0.0015104166666666666</v>
      </c>
      <c r="P5" s="17">
        <f>SUM(H5:O5)</f>
        <v>0.03464814814814815</v>
      </c>
      <c r="Q5" s="23"/>
      <c r="R5" s="17">
        <f>SUM(P5,Q5)</f>
        <v>0.03464814814814815</v>
      </c>
      <c r="S5" s="18">
        <v>0.002752314814814815</v>
      </c>
      <c r="T5" s="18">
        <v>0.0014143518518518518</v>
      </c>
      <c r="U5" s="18">
        <v>0.005185185185185185</v>
      </c>
      <c r="V5" s="18">
        <v>0.002702546296296296</v>
      </c>
      <c r="W5" s="18">
        <v>0.0014085648148148147</v>
      </c>
      <c r="X5" s="17">
        <f>SUM(S5:W5)</f>
        <v>0.013462962962962961</v>
      </c>
      <c r="Y5" s="23"/>
      <c r="Z5" s="17">
        <f>SUM(X5,Y5)</f>
        <v>0.013462962962962961</v>
      </c>
      <c r="AA5" s="20">
        <f>SUM(P5,X5)</f>
        <v>0.04811111111111111</v>
      </c>
      <c r="AB5" s="23"/>
      <c r="AC5" s="20">
        <f>SUM(AA5,AB5)</f>
        <v>0.04811111111111111</v>
      </c>
      <c r="AD5" s="17">
        <f>AC5-$AC$5</f>
        <v>0</v>
      </c>
      <c r="AE5" s="18" t="s">
        <v>226</v>
      </c>
    </row>
    <row r="6" spans="1:31" s="16" customFormat="1" ht="19.5" customHeight="1">
      <c r="A6" s="15">
        <f aca="true" t="shared" si="0" ref="A6:A41">ROW()-4</f>
        <v>2</v>
      </c>
      <c r="B6" s="15">
        <v>2</v>
      </c>
      <c r="C6" s="24">
        <v>7</v>
      </c>
      <c r="D6" s="25" t="s">
        <v>48</v>
      </c>
      <c r="E6" s="26" t="s">
        <v>49</v>
      </c>
      <c r="F6" s="27" t="s">
        <v>50</v>
      </c>
      <c r="G6" s="28" t="s">
        <v>219</v>
      </c>
      <c r="H6" s="18">
        <v>0.00960763888888889</v>
      </c>
      <c r="I6" s="18">
        <v>0.001550925925925926</v>
      </c>
      <c r="J6" s="18">
        <v>0.0014479166666666666</v>
      </c>
      <c r="K6" s="18">
        <v>0.00915162037037037</v>
      </c>
      <c r="L6" s="18">
        <v>0.0015578703703703703</v>
      </c>
      <c r="M6" s="18">
        <v>0.0014247685185185186</v>
      </c>
      <c r="N6" s="18">
        <v>0.009101851851851852</v>
      </c>
      <c r="O6" s="18">
        <v>0.0015393518518518519</v>
      </c>
      <c r="P6" s="17">
        <f>SUM(H6:O6)</f>
        <v>0.03538194444444445</v>
      </c>
      <c r="Q6" s="23"/>
      <c r="R6" s="17">
        <f>SUM(P6,Q6)</f>
        <v>0.03538194444444445</v>
      </c>
      <c r="S6" s="18">
        <v>0.0027349537037037034</v>
      </c>
      <c r="T6" s="18">
        <v>0.0013935185185185188</v>
      </c>
      <c r="U6" s="18">
        <v>0.005282407407407407</v>
      </c>
      <c r="V6" s="18">
        <v>0.002721064814814815</v>
      </c>
      <c r="W6" s="18">
        <v>0.001386574074074074</v>
      </c>
      <c r="X6" s="17">
        <f>SUM(S6:W6)</f>
        <v>0.01351851851851852</v>
      </c>
      <c r="Y6" s="23"/>
      <c r="Z6" s="17">
        <f>SUM(X6,Y6)</f>
        <v>0.01351851851851852</v>
      </c>
      <c r="AA6" s="20">
        <f>SUM(P6,X6)</f>
        <v>0.04890046296296297</v>
      </c>
      <c r="AB6" s="23"/>
      <c r="AC6" s="20">
        <f>SUM(AA6,AB6)</f>
        <v>0.04890046296296297</v>
      </c>
      <c r="AD6" s="17">
        <f>AC6-$AC$5</f>
        <v>0.0007893518518518605</v>
      </c>
      <c r="AE6" s="18">
        <f>AC6-AC5</f>
        <v>0.0007893518518518605</v>
      </c>
    </row>
    <row r="7" spans="1:31" s="16" customFormat="1" ht="19.5" customHeight="1">
      <c r="A7" s="15">
        <f t="shared" si="0"/>
        <v>3</v>
      </c>
      <c r="B7" s="15">
        <v>3</v>
      </c>
      <c r="C7" s="24">
        <v>2</v>
      </c>
      <c r="D7" s="25" t="s">
        <v>33</v>
      </c>
      <c r="E7" s="26" t="s">
        <v>34</v>
      </c>
      <c r="F7" s="27" t="s">
        <v>35</v>
      </c>
      <c r="G7" s="28" t="s">
        <v>219</v>
      </c>
      <c r="H7" s="18">
        <v>0.009335648148148148</v>
      </c>
      <c r="I7" s="18">
        <v>0.0015046296296296294</v>
      </c>
      <c r="J7" s="18">
        <v>0.0014039351851851851</v>
      </c>
      <c r="K7" s="18">
        <v>0.009533564814814816</v>
      </c>
      <c r="L7" s="18">
        <v>0.002</v>
      </c>
      <c r="M7" s="18">
        <v>0.0016782407407407406</v>
      </c>
      <c r="N7" s="18">
        <v>0.008900462962962962</v>
      </c>
      <c r="O7" s="18">
        <v>0.0015185185185185182</v>
      </c>
      <c r="P7" s="17">
        <f>SUM(H7:O7)</f>
        <v>0.035875</v>
      </c>
      <c r="Q7" s="23"/>
      <c r="R7" s="17">
        <f>SUM(P7,Q7)</f>
        <v>0.035875</v>
      </c>
      <c r="S7" s="18">
        <v>0.0026585648148148146</v>
      </c>
      <c r="T7" s="18">
        <v>0.0013668981481481481</v>
      </c>
      <c r="U7" s="18">
        <v>0.005094907407407407</v>
      </c>
      <c r="V7" s="18">
        <v>0.002622685185185185</v>
      </c>
      <c r="W7" s="18">
        <v>0.0013807870370370371</v>
      </c>
      <c r="X7" s="17">
        <f>SUM(S7:W7)</f>
        <v>0.01312384259259259</v>
      </c>
      <c r="Y7" s="23"/>
      <c r="Z7" s="17">
        <f>SUM(X7,Y7)</f>
        <v>0.01312384259259259</v>
      </c>
      <c r="AA7" s="20">
        <f>SUM(P7,X7)</f>
        <v>0.04899884259259259</v>
      </c>
      <c r="AB7" s="23"/>
      <c r="AC7" s="20">
        <f>SUM(AA7,AB7)</f>
        <v>0.04899884259259259</v>
      </c>
      <c r="AD7" s="17">
        <f>AC7-$AC$5</f>
        <v>0.0008877314814814755</v>
      </c>
      <c r="AE7" s="18">
        <f>AC7-AC6</f>
        <v>9.837962962961494E-05</v>
      </c>
    </row>
    <row r="8" spans="1:31" s="16" customFormat="1" ht="19.5" customHeight="1">
      <c r="A8" s="15">
        <f t="shared" si="0"/>
        <v>4</v>
      </c>
      <c r="B8" s="15">
        <v>4</v>
      </c>
      <c r="C8" s="24">
        <v>3</v>
      </c>
      <c r="D8" s="25" t="s">
        <v>36</v>
      </c>
      <c r="E8" s="26" t="s">
        <v>37</v>
      </c>
      <c r="F8" s="27" t="s">
        <v>38</v>
      </c>
      <c r="G8" s="28" t="s">
        <v>219</v>
      </c>
      <c r="H8" s="18">
        <v>0.00951388888888889</v>
      </c>
      <c r="I8" s="18">
        <v>0.0015694444444444443</v>
      </c>
      <c r="J8" s="18">
        <v>0.0014664351851851852</v>
      </c>
      <c r="K8" s="18">
        <v>0.009189814814814814</v>
      </c>
      <c r="L8" s="18">
        <v>0.001560185185185185</v>
      </c>
      <c r="M8" s="18">
        <v>0.0014571759259259258</v>
      </c>
      <c r="N8" s="18">
        <v>0.008940972222222222</v>
      </c>
      <c r="O8" s="18">
        <v>0.001550925925925926</v>
      </c>
      <c r="P8" s="17">
        <f>SUM(H8:O8)</f>
        <v>0.03524884259259259</v>
      </c>
      <c r="Q8" s="23"/>
      <c r="R8" s="17">
        <f>SUM(P8,Q8)</f>
        <v>0.03524884259259259</v>
      </c>
      <c r="S8" s="18">
        <v>0.003024305555555556</v>
      </c>
      <c r="T8" s="18">
        <v>0.0014479166666666666</v>
      </c>
      <c r="U8" s="18">
        <v>0.005416666666666667</v>
      </c>
      <c r="V8" s="18">
        <v>0.0027592592592592595</v>
      </c>
      <c r="W8" s="18">
        <v>0.0014710648148148148</v>
      </c>
      <c r="X8" s="17">
        <f>SUM(S8:W8)</f>
        <v>0.014119212962962965</v>
      </c>
      <c r="Y8" s="23"/>
      <c r="Z8" s="17">
        <f>SUM(X8,Y8)</f>
        <v>0.014119212962962965</v>
      </c>
      <c r="AA8" s="20">
        <f>SUM(P8,X8)</f>
        <v>0.049368055555555554</v>
      </c>
      <c r="AB8" s="23"/>
      <c r="AC8" s="20">
        <f>SUM(AA8,AB8)</f>
        <v>0.049368055555555554</v>
      </c>
      <c r="AD8" s="17">
        <f>AC8-$AC$5</f>
        <v>0.0012569444444444425</v>
      </c>
      <c r="AE8" s="18">
        <f>AC8-AC7</f>
        <v>0.000369212962962967</v>
      </c>
    </row>
    <row r="9" spans="1:31" s="16" customFormat="1" ht="19.5" customHeight="1">
      <c r="A9" s="15">
        <f t="shared" si="0"/>
        <v>5</v>
      </c>
      <c r="B9" s="15">
        <v>1</v>
      </c>
      <c r="C9" s="24">
        <v>17</v>
      </c>
      <c r="D9" s="25" t="s">
        <v>113</v>
      </c>
      <c r="E9" s="26" t="s">
        <v>114</v>
      </c>
      <c r="F9" s="27" t="s">
        <v>115</v>
      </c>
      <c r="G9" s="28" t="s">
        <v>221</v>
      </c>
      <c r="H9" s="18">
        <v>0.009449074074074075</v>
      </c>
      <c r="I9" s="18">
        <v>0.0015983796296296295</v>
      </c>
      <c r="J9" s="18">
        <v>0.0015162037037037036</v>
      </c>
      <c r="K9" s="18">
        <v>0.009296296296296297</v>
      </c>
      <c r="L9" s="18">
        <v>0.0015949074074074075</v>
      </c>
      <c r="M9" s="18">
        <v>0.0014930555555555556</v>
      </c>
      <c r="N9" s="18">
        <v>0.009231481481481481</v>
      </c>
      <c r="O9" s="18">
        <v>0.001591435185185185</v>
      </c>
      <c r="P9" s="17">
        <f>SUM(H9:O9)</f>
        <v>0.035770833333333335</v>
      </c>
      <c r="Q9" s="23"/>
      <c r="R9" s="17">
        <f>SUM(P9,Q9)</f>
        <v>0.035770833333333335</v>
      </c>
      <c r="S9" s="18">
        <v>0.0027881944444444443</v>
      </c>
      <c r="T9" s="18">
        <v>0.0014675925925925926</v>
      </c>
      <c r="U9" s="18">
        <v>0.005451388888888888</v>
      </c>
      <c r="V9" s="18">
        <v>0.002799768518518518</v>
      </c>
      <c r="W9" s="18">
        <v>0.0014872685185185186</v>
      </c>
      <c r="X9" s="17">
        <f>SUM(S9:W9)</f>
        <v>0.01399421296296296</v>
      </c>
      <c r="Y9" s="23"/>
      <c r="Z9" s="17">
        <f>SUM(X9,Y9)</f>
        <v>0.01399421296296296</v>
      </c>
      <c r="AA9" s="20">
        <f>SUM(P9,X9)</f>
        <v>0.04976504629629629</v>
      </c>
      <c r="AB9" s="23"/>
      <c r="AC9" s="20">
        <f>SUM(AA9,AB9)</f>
        <v>0.04976504629629629</v>
      </c>
      <c r="AD9" s="17">
        <f>AC9-$AC$5</f>
        <v>0.001653935185185182</v>
      </c>
      <c r="AE9" s="18">
        <f>AC9-AC8</f>
        <v>0.0003969907407407394</v>
      </c>
    </row>
    <row r="10" spans="1:31" s="16" customFormat="1" ht="19.5" customHeight="1">
      <c r="A10" s="15">
        <f t="shared" si="0"/>
        <v>6</v>
      </c>
      <c r="B10" s="15">
        <v>5</v>
      </c>
      <c r="C10" s="24">
        <v>23</v>
      </c>
      <c r="D10" s="29" t="s">
        <v>54</v>
      </c>
      <c r="E10" s="26" t="s">
        <v>55</v>
      </c>
      <c r="F10" s="30" t="s">
        <v>56</v>
      </c>
      <c r="G10" s="28" t="s">
        <v>219</v>
      </c>
      <c r="H10" s="18">
        <v>0.009778935185185186</v>
      </c>
      <c r="I10" s="18">
        <v>0.001611111111111111</v>
      </c>
      <c r="J10" s="18">
        <v>0.001513888888888889</v>
      </c>
      <c r="K10" s="18">
        <v>0.009695601851851851</v>
      </c>
      <c r="L10" s="18">
        <v>0.001590277777777778</v>
      </c>
      <c r="M10" s="18">
        <v>0.0014594907407407406</v>
      </c>
      <c r="N10" s="18">
        <v>0.009444444444444445</v>
      </c>
      <c r="O10" s="18">
        <v>0.0015358796296296294</v>
      </c>
      <c r="P10" s="17">
        <f>SUM(H10:O10)</f>
        <v>0.03662962962962963</v>
      </c>
      <c r="Q10" s="23"/>
      <c r="R10" s="17">
        <f>SUM(P10,Q10)</f>
        <v>0.03662962962962963</v>
      </c>
      <c r="S10" s="18">
        <v>0.0027546296296296294</v>
      </c>
      <c r="T10" s="18">
        <v>0.0014212962962962964</v>
      </c>
      <c r="U10" s="18">
        <v>0.005509259259259259</v>
      </c>
      <c r="V10" s="18">
        <v>0.0027638888888888886</v>
      </c>
      <c r="W10" s="18">
        <v>0.0015949074074074075</v>
      </c>
      <c r="X10" s="17">
        <f>SUM(S10:W10)</f>
        <v>0.014043981481481482</v>
      </c>
      <c r="Y10" s="23"/>
      <c r="Z10" s="17">
        <f>SUM(X10,Y10)</f>
        <v>0.014043981481481482</v>
      </c>
      <c r="AA10" s="20">
        <f>SUM(P10,X10)</f>
        <v>0.050673611111111114</v>
      </c>
      <c r="AB10" s="23"/>
      <c r="AC10" s="20">
        <f>SUM(AA10,AB10)</f>
        <v>0.050673611111111114</v>
      </c>
      <c r="AD10" s="17">
        <f>AC10-$AC$5</f>
        <v>0.0025625000000000023</v>
      </c>
      <c r="AE10" s="18">
        <f>AC10-AC9</f>
        <v>0.0009085648148148204</v>
      </c>
    </row>
    <row r="11" spans="1:31" s="16" customFormat="1" ht="19.5" customHeight="1">
      <c r="A11" s="15">
        <f t="shared" si="0"/>
        <v>7</v>
      </c>
      <c r="B11" s="15">
        <v>1</v>
      </c>
      <c r="C11" s="24">
        <v>11</v>
      </c>
      <c r="D11" s="25" t="s">
        <v>81</v>
      </c>
      <c r="E11" s="26" t="s">
        <v>82</v>
      </c>
      <c r="F11" s="27" t="s">
        <v>83</v>
      </c>
      <c r="G11" s="28" t="s">
        <v>220</v>
      </c>
      <c r="H11" s="18">
        <v>0.009809027777777778</v>
      </c>
      <c r="I11" s="18">
        <v>0.001636574074074074</v>
      </c>
      <c r="J11" s="18">
        <v>0.0015162037037037036</v>
      </c>
      <c r="K11" s="18">
        <v>0.009753472222222222</v>
      </c>
      <c r="L11" s="18">
        <v>0.001625</v>
      </c>
      <c r="M11" s="18">
        <v>0.0015034722222222222</v>
      </c>
      <c r="N11" s="18">
        <v>0.009255787037037036</v>
      </c>
      <c r="O11" s="18">
        <v>0.0015833333333333335</v>
      </c>
      <c r="P11" s="17">
        <f>SUM(H11:O11)</f>
        <v>0.03668287037037037</v>
      </c>
      <c r="Q11" s="23"/>
      <c r="R11" s="17">
        <f>SUM(P11,Q11)</f>
        <v>0.03668287037037037</v>
      </c>
      <c r="S11" s="18">
        <v>0.0027812500000000003</v>
      </c>
      <c r="T11" s="18">
        <v>0.001486111111111111</v>
      </c>
      <c r="U11" s="18">
        <v>0.005541666666666667</v>
      </c>
      <c r="V11" s="18">
        <v>0.002773148148148148</v>
      </c>
      <c r="W11" s="18">
        <v>0.0015034722222222222</v>
      </c>
      <c r="X11" s="17">
        <f>SUM(S11:W11)</f>
        <v>0.014085648148148147</v>
      </c>
      <c r="Y11" s="23"/>
      <c r="Z11" s="17">
        <f>SUM(X11,Y11)</f>
        <v>0.014085648148148147</v>
      </c>
      <c r="AA11" s="20">
        <f>SUM(P11,X11)</f>
        <v>0.05076851851851852</v>
      </c>
      <c r="AB11" s="23"/>
      <c r="AC11" s="20">
        <f>SUM(AA11,AB11)</f>
        <v>0.05076851851851852</v>
      </c>
      <c r="AD11" s="17">
        <f>AC11-$AC$5</f>
        <v>0.002657407407407407</v>
      </c>
      <c r="AE11" s="18">
        <f>AC11-AC10</f>
        <v>9.490740740740466E-05</v>
      </c>
    </row>
    <row r="12" spans="1:31" s="16" customFormat="1" ht="19.5" customHeight="1">
      <c r="A12" s="15">
        <f t="shared" si="0"/>
        <v>8</v>
      </c>
      <c r="B12" s="15">
        <v>2</v>
      </c>
      <c r="C12" s="24">
        <v>18</v>
      </c>
      <c r="D12" s="29" t="s">
        <v>116</v>
      </c>
      <c r="E12" s="26" t="s">
        <v>117</v>
      </c>
      <c r="F12" s="30" t="s">
        <v>118</v>
      </c>
      <c r="G12" s="28" t="s">
        <v>221</v>
      </c>
      <c r="H12" s="18">
        <v>0.009818287037037037</v>
      </c>
      <c r="I12" s="18">
        <v>0.0017256944444444444</v>
      </c>
      <c r="J12" s="18">
        <v>0.0015000000000000002</v>
      </c>
      <c r="K12" s="18">
        <v>0.009533564814814816</v>
      </c>
      <c r="L12" s="18">
        <v>0.001689814814814815</v>
      </c>
      <c r="M12" s="18">
        <v>0.0014745370370370372</v>
      </c>
      <c r="N12" s="18">
        <v>0.009336805555555555</v>
      </c>
      <c r="O12" s="18">
        <v>0.0016516203703703704</v>
      </c>
      <c r="P12" s="17">
        <f>SUM(H12:O12)</f>
        <v>0.036730324074074075</v>
      </c>
      <c r="Q12" s="23"/>
      <c r="R12" s="17">
        <f>SUM(P12,Q12)</f>
        <v>0.036730324074074075</v>
      </c>
      <c r="S12" s="18">
        <v>0.0028136574074074075</v>
      </c>
      <c r="T12" s="18">
        <v>0.0015023148148148148</v>
      </c>
      <c r="U12" s="18">
        <v>0.0055844907407407406</v>
      </c>
      <c r="V12" s="18">
        <v>0.002792824074074074</v>
      </c>
      <c r="W12" s="18">
        <v>0.0014629629629629628</v>
      </c>
      <c r="X12" s="17">
        <f>SUM(S12:W12)</f>
        <v>0.01415625</v>
      </c>
      <c r="Y12" s="23"/>
      <c r="Z12" s="17">
        <f>SUM(X12,Y12)</f>
        <v>0.01415625</v>
      </c>
      <c r="AA12" s="20">
        <f>SUM(P12,X12)</f>
        <v>0.05088657407407408</v>
      </c>
      <c r="AB12" s="23"/>
      <c r="AC12" s="20">
        <f>SUM(AA12,AB12)</f>
        <v>0.05088657407407408</v>
      </c>
      <c r="AD12" s="17">
        <f>AC12-$AC$5</f>
        <v>0.0027754629629629657</v>
      </c>
      <c r="AE12" s="18">
        <f>AC12-AC11</f>
        <v>0.00011805555555555874</v>
      </c>
    </row>
    <row r="13" spans="1:31" s="16" customFormat="1" ht="19.5" customHeight="1">
      <c r="A13" s="15">
        <f t="shared" si="0"/>
        <v>9</v>
      </c>
      <c r="B13" s="15">
        <v>3</v>
      </c>
      <c r="C13" s="24">
        <v>21</v>
      </c>
      <c r="D13" s="29" t="s">
        <v>125</v>
      </c>
      <c r="E13" s="26" t="s">
        <v>126</v>
      </c>
      <c r="F13" s="30" t="s">
        <v>127</v>
      </c>
      <c r="G13" s="28" t="s">
        <v>221</v>
      </c>
      <c r="H13" s="18">
        <v>0.009998842592592592</v>
      </c>
      <c r="I13" s="18">
        <v>0.0016689814814814814</v>
      </c>
      <c r="J13" s="18">
        <v>0.0014837962962962964</v>
      </c>
      <c r="K13" s="18">
        <v>0.00984375</v>
      </c>
      <c r="L13" s="18">
        <v>0.001675925925925926</v>
      </c>
      <c r="M13" s="18">
        <v>0.0014722222222222222</v>
      </c>
      <c r="N13" s="18">
        <v>0.009230324074074073</v>
      </c>
      <c r="O13" s="18">
        <v>0.0016423611111111111</v>
      </c>
      <c r="P13" s="17">
        <f>SUM(H13:O13)</f>
        <v>0.0370162037037037</v>
      </c>
      <c r="Q13" s="23"/>
      <c r="R13" s="17">
        <f>SUM(P13,Q13)</f>
        <v>0.0370162037037037</v>
      </c>
      <c r="S13" s="18">
        <v>0.002804398148148148</v>
      </c>
      <c r="T13" s="18">
        <v>0.0014791666666666666</v>
      </c>
      <c r="U13" s="18">
        <v>0.00539699074074074</v>
      </c>
      <c r="V13" s="18">
        <v>0.002767361111111111</v>
      </c>
      <c r="W13" s="18">
        <v>0.0014548611111111114</v>
      </c>
      <c r="X13" s="17">
        <f>SUM(S13:W13)</f>
        <v>0.013902777777777778</v>
      </c>
      <c r="Y13" s="23"/>
      <c r="Z13" s="17">
        <f>SUM(X13,Y13)</f>
        <v>0.013902777777777778</v>
      </c>
      <c r="AA13" s="20">
        <f>SUM(P13,X13)</f>
        <v>0.050918981481481475</v>
      </c>
      <c r="AB13" s="23"/>
      <c r="AC13" s="20">
        <f>SUM(AA13,AB13)</f>
        <v>0.050918981481481475</v>
      </c>
      <c r="AD13" s="17">
        <f>AC13-$AC$5</f>
        <v>0.0028078703703703634</v>
      </c>
      <c r="AE13" s="18">
        <f>AC13-AC12</f>
        <v>3.240740740739767E-05</v>
      </c>
    </row>
    <row r="14" spans="1:31" s="16" customFormat="1" ht="19.5" customHeight="1">
      <c r="A14" s="15">
        <f t="shared" si="0"/>
        <v>10</v>
      </c>
      <c r="B14" s="15">
        <v>2</v>
      </c>
      <c r="C14" s="24">
        <v>42</v>
      </c>
      <c r="D14" s="29" t="s">
        <v>102</v>
      </c>
      <c r="E14" s="26" t="s">
        <v>103</v>
      </c>
      <c r="F14" s="30" t="s">
        <v>104</v>
      </c>
      <c r="G14" s="28" t="s">
        <v>220</v>
      </c>
      <c r="H14" s="18">
        <v>0.009833333333333335</v>
      </c>
      <c r="I14" s="18">
        <v>0.0016574074074074076</v>
      </c>
      <c r="J14" s="18">
        <v>0.0015868055555555557</v>
      </c>
      <c r="K14" s="18">
        <v>0.009408564814814816</v>
      </c>
      <c r="L14" s="18">
        <v>0.0016805555555555556</v>
      </c>
      <c r="M14" s="18">
        <v>0.0015578703703703703</v>
      </c>
      <c r="N14" s="18">
        <v>0.009416666666666667</v>
      </c>
      <c r="O14" s="18">
        <v>0.0016388888888888887</v>
      </c>
      <c r="P14" s="17">
        <f>SUM(H14:O14)</f>
        <v>0.0367800925925926</v>
      </c>
      <c r="Q14" s="23"/>
      <c r="R14" s="17">
        <f>SUM(P14,Q14)</f>
        <v>0.0367800925925926</v>
      </c>
      <c r="S14" s="18">
        <v>0.0028483796296296295</v>
      </c>
      <c r="T14" s="18">
        <v>0.0014930555555555556</v>
      </c>
      <c r="U14" s="18">
        <v>0.005457175925925925</v>
      </c>
      <c r="V14" s="18">
        <v>0.0028599537037037035</v>
      </c>
      <c r="W14" s="18">
        <v>0.0014976851851851852</v>
      </c>
      <c r="X14" s="17">
        <f>SUM(S14:W14)</f>
        <v>0.014156249999999999</v>
      </c>
      <c r="Y14" s="23"/>
      <c r="Z14" s="17">
        <f>SUM(X14,Y14)</f>
        <v>0.014156249999999999</v>
      </c>
      <c r="AA14" s="20">
        <f>SUM(P14,X14)</f>
        <v>0.050936342592592596</v>
      </c>
      <c r="AB14" s="23"/>
      <c r="AC14" s="20">
        <f>SUM(AA14,AB14)</f>
        <v>0.050936342592592596</v>
      </c>
      <c r="AD14" s="17">
        <f>AC14-$AC$5</f>
        <v>0.002825231481481484</v>
      </c>
      <c r="AE14" s="18">
        <f>AC14-AC13</f>
        <v>1.7361111111120764E-05</v>
      </c>
    </row>
    <row r="15" spans="1:31" s="16" customFormat="1" ht="19.5" customHeight="1">
      <c r="A15" s="15">
        <f t="shared" si="0"/>
        <v>11</v>
      </c>
      <c r="B15" s="15">
        <v>6</v>
      </c>
      <c r="C15" s="24">
        <v>6</v>
      </c>
      <c r="D15" s="25" t="s">
        <v>45</v>
      </c>
      <c r="E15" s="26" t="s">
        <v>46</v>
      </c>
      <c r="F15" s="27" t="s">
        <v>47</v>
      </c>
      <c r="G15" s="28" t="s">
        <v>219</v>
      </c>
      <c r="H15" s="18">
        <v>0.009435185185185184</v>
      </c>
      <c r="I15" s="18">
        <v>0.0015833333333333335</v>
      </c>
      <c r="J15" s="18">
        <v>0.0014699074074074074</v>
      </c>
      <c r="K15" s="18">
        <v>0.010003472222222221</v>
      </c>
      <c r="L15" s="18">
        <v>0.001986111111111111</v>
      </c>
      <c r="M15" s="18">
        <v>0.0014664351851851852</v>
      </c>
      <c r="N15" s="18">
        <v>0.009030092592592593</v>
      </c>
      <c r="O15" s="18">
        <v>0.0015497685185185182</v>
      </c>
      <c r="P15" s="17">
        <f>SUM(H15:O15)</f>
        <v>0.03652430555555556</v>
      </c>
      <c r="Q15" s="23"/>
      <c r="R15" s="17">
        <f>SUM(P15,Q15)</f>
        <v>0.03652430555555556</v>
      </c>
      <c r="S15" s="18">
        <v>0.0027905092592592595</v>
      </c>
      <c r="T15" s="18">
        <v>0.0014479166666666666</v>
      </c>
      <c r="U15" s="18">
        <v>0.00553587962962963</v>
      </c>
      <c r="V15" s="18">
        <v>0.003042824074074074</v>
      </c>
      <c r="W15" s="18">
        <v>0.0016331018518518517</v>
      </c>
      <c r="X15" s="17">
        <f>SUM(S15:W15)</f>
        <v>0.014450231481481484</v>
      </c>
      <c r="Y15" s="23"/>
      <c r="Z15" s="17">
        <f>SUM(X15,Y15)</f>
        <v>0.014450231481481484</v>
      </c>
      <c r="AA15" s="20">
        <f>SUM(P15,X15)</f>
        <v>0.05097453703703704</v>
      </c>
      <c r="AB15" s="23"/>
      <c r="AC15" s="20">
        <f>SUM(AA15,AB15)</f>
        <v>0.05097453703703704</v>
      </c>
      <c r="AD15" s="17">
        <f>AC15-$AC$5</f>
        <v>0.002863425925925929</v>
      </c>
      <c r="AE15" s="18">
        <f>AC15-AC14</f>
        <v>3.8194444444444864E-05</v>
      </c>
    </row>
    <row r="16" spans="1:31" s="16" customFormat="1" ht="19.5" customHeight="1">
      <c r="A16" s="15">
        <f t="shared" si="0"/>
        <v>12</v>
      </c>
      <c r="B16" s="15">
        <v>4</v>
      </c>
      <c r="C16" s="24">
        <v>15</v>
      </c>
      <c r="D16" s="29" t="s">
        <v>108</v>
      </c>
      <c r="E16" s="26" t="s">
        <v>109</v>
      </c>
      <c r="F16" s="30" t="s">
        <v>107</v>
      </c>
      <c r="G16" s="28" t="s">
        <v>221</v>
      </c>
      <c r="H16" s="18">
        <v>0.009842592592592592</v>
      </c>
      <c r="I16" s="18">
        <v>0.0016585648148148148</v>
      </c>
      <c r="J16" s="18">
        <v>0.001521990740740741</v>
      </c>
      <c r="K16" s="18">
        <v>0.009576388888888888</v>
      </c>
      <c r="L16" s="18">
        <v>0.00184375</v>
      </c>
      <c r="M16" s="18">
        <v>0.0016712962962962964</v>
      </c>
      <c r="N16" s="18">
        <v>0.00929050925925926</v>
      </c>
      <c r="O16" s="18">
        <v>0.001648148148148148</v>
      </c>
      <c r="P16" s="17">
        <f>SUM(H16:O16)</f>
        <v>0.03705324074074074</v>
      </c>
      <c r="Q16" s="23"/>
      <c r="R16" s="17">
        <f>SUM(P16,Q16)</f>
        <v>0.03705324074074074</v>
      </c>
      <c r="S16" s="18">
        <v>0.0028587962962962963</v>
      </c>
      <c r="T16" s="18">
        <v>0.0014687500000000002</v>
      </c>
      <c r="U16" s="18">
        <v>0.005519675925925925</v>
      </c>
      <c r="V16" s="18">
        <v>0.0028275462962962963</v>
      </c>
      <c r="W16" s="18">
        <v>0.001486111111111111</v>
      </c>
      <c r="X16" s="17">
        <f>SUM(S16:W16)</f>
        <v>0.014160879629629631</v>
      </c>
      <c r="Y16" s="23"/>
      <c r="Z16" s="17">
        <f>SUM(X16,Y16)</f>
        <v>0.014160879629629631</v>
      </c>
      <c r="AA16" s="20">
        <f>SUM(P16,X16)</f>
        <v>0.051214120370370375</v>
      </c>
      <c r="AB16" s="23"/>
      <c r="AC16" s="20">
        <f>SUM(AA16,AB16)</f>
        <v>0.051214120370370375</v>
      </c>
      <c r="AD16" s="17">
        <f>AC16-$AC$5</f>
        <v>0.0031030092592592637</v>
      </c>
      <c r="AE16" s="18">
        <f>AC16-AC15</f>
        <v>0.0002395833333333347</v>
      </c>
    </row>
    <row r="17" spans="1:31" s="16" customFormat="1" ht="19.5" customHeight="1">
      <c r="A17" s="15">
        <f t="shared" si="0"/>
        <v>13</v>
      </c>
      <c r="B17" s="15">
        <v>5</v>
      </c>
      <c r="C17" s="24">
        <v>16</v>
      </c>
      <c r="D17" s="25" t="s">
        <v>110</v>
      </c>
      <c r="E17" s="26" t="s">
        <v>111</v>
      </c>
      <c r="F17" s="27" t="s">
        <v>112</v>
      </c>
      <c r="G17" s="28" t="s">
        <v>221</v>
      </c>
      <c r="H17" s="18">
        <v>0.009900462962962963</v>
      </c>
      <c r="I17" s="18">
        <v>0.001681712962962963</v>
      </c>
      <c r="J17" s="18">
        <v>0.0015416666666666669</v>
      </c>
      <c r="K17" s="18">
        <v>0.009622685185185186</v>
      </c>
      <c r="L17" s="18">
        <v>0.0016701388888888892</v>
      </c>
      <c r="M17" s="18">
        <v>0.0015347222222222223</v>
      </c>
      <c r="N17" s="18">
        <v>0.009385416666666667</v>
      </c>
      <c r="O17" s="18">
        <v>0.0016504629629629632</v>
      </c>
      <c r="P17" s="17">
        <f>SUM(H17:O17)</f>
        <v>0.036987268518518523</v>
      </c>
      <c r="Q17" s="23"/>
      <c r="R17" s="17">
        <f>SUM(P17,Q17)</f>
        <v>0.036987268518518523</v>
      </c>
      <c r="S17" s="18">
        <v>0.0028506944444444443</v>
      </c>
      <c r="T17" s="18">
        <v>0.0015092592592592595</v>
      </c>
      <c r="U17" s="18">
        <v>0.005606481481481482</v>
      </c>
      <c r="V17" s="18">
        <v>0.0028587962962962963</v>
      </c>
      <c r="W17" s="18">
        <v>0.0015648148148148149</v>
      </c>
      <c r="X17" s="17">
        <f>SUM(S17:W17)</f>
        <v>0.014390046296296297</v>
      </c>
      <c r="Y17" s="23"/>
      <c r="Z17" s="17">
        <f>SUM(X17,Y17)</f>
        <v>0.014390046296296297</v>
      </c>
      <c r="AA17" s="20">
        <f>SUM(P17,X17)</f>
        <v>0.05137731481481482</v>
      </c>
      <c r="AB17" s="23"/>
      <c r="AC17" s="20">
        <f>SUM(AA17,AB17)</f>
        <v>0.05137731481481482</v>
      </c>
      <c r="AD17" s="17">
        <f>AC17-$AC$5</f>
        <v>0.0032662037037037087</v>
      </c>
      <c r="AE17" s="18">
        <f>AC17-AC16</f>
        <v>0.00016319444444444497</v>
      </c>
    </row>
    <row r="18" spans="1:31" s="16" customFormat="1" ht="19.5" customHeight="1">
      <c r="A18" s="15">
        <f t="shared" si="0"/>
        <v>14</v>
      </c>
      <c r="B18" s="15">
        <v>3</v>
      </c>
      <c r="C18" s="24">
        <v>13</v>
      </c>
      <c r="D18" s="25" t="s">
        <v>87</v>
      </c>
      <c r="E18" s="26" t="s">
        <v>88</v>
      </c>
      <c r="F18" s="27" t="s">
        <v>89</v>
      </c>
      <c r="G18" s="28" t="s">
        <v>220</v>
      </c>
      <c r="H18" s="18">
        <v>0.009988425925925927</v>
      </c>
      <c r="I18" s="18">
        <v>0.0016909722222222222</v>
      </c>
      <c r="J18" s="18">
        <v>0.001565972222222222</v>
      </c>
      <c r="K18" s="18">
        <v>0.009539351851851853</v>
      </c>
      <c r="L18" s="18">
        <v>0.0017025462962962964</v>
      </c>
      <c r="M18" s="18">
        <v>0.001587962962962963</v>
      </c>
      <c r="N18" s="18">
        <v>0.009422453703703704</v>
      </c>
      <c r="O18" s="18">
        <v>0.0016851851851851852</v>
      </c>
      <c r="P18" s="17">
        <f>SUM(H18:O18)</f>
        <v>0.03718287037037037</v>
      </c>
      <c r="Q18" s="23"/>
      <c r="R18" s="17">
        <f>SUM(P18,Q18)</f>
        <v>0.03718287037037037</v>
      </c>
      <c r="S18" s="18">
        <v>0.002903935185185185</v>
      </c>
      <c r="T18" s="18">
        <v>0.0015081018518518518</v>
      </c>
      <c r="U18" s="18">
        <v>0.005534722222222222</v>
      </c>
      <c r="V18" s="18">
        <v>0.002876157407407407</v>
      </c>
      <c r="W18" s="18">
        <v>0.001519675925925926</v>
      </c>
      <c r="X18" s="17">
        <f>SUM(S18:W18)</f>
        <v>0.014342592592592593</v>
      </c>
      <c r="Y18" s="23"/>
      <c r="Z18" s="17">
        <f>SUM(X18,Y18)</f>
        <v>0.014342592592592593</v>
      </c>
      <c r="AA18" s="20">
        <f>SUM(P18,X18)</f>
        <v>0.05152546296296297</v>
      </c>
      <c r="AB18" s="23"/>
      <c r="AC18" s="20">
        <f>SUM(AA18,AB18)</f>
        <v>0.05152546296296297</v>
      </c>
      <c r="AD18" s="17">
        <f>AC18-$AC$5</f>
        <v>0.003414351851851856</v>
      </c>
      <c r="AE18" s="18">
        <f>AC18-AC17</f>
        <v>0.00014814814814814725</v>
      </c>
    </row>
    <row r="19" spans="1:31" s="16" customFormat="1" ht="19.5" customHeight="1">
      <c r="A19" s="15">
        <f t="shared" si="0"/>
        <v>15</v>
      </c>
      <c r="B19" s="15">
        <v>4</v>
      </c>
      <c r="C19" s="24">
        <v>12</v>
      </c>
      <c r="D19" s="25" t="s">
        <v>84</v>
      </c>
      <c r="E19" s="26" t="s">
        <v>85</v>
      </c>
      <c r="F19" s="27" t="s">
        <v>86</v>
      </c>
      <c r="G19" s="28" t="s">
        <v>220</v>
      </c>
      <c r="H19" s="18">
        <v>0.010177083333333333</v>
      </c>
      <c r="I19" s="18">
        <v>0.0016550925925925926</v>
      </c>
      <c r="J19" s="18">
        <v>0.0015289351851851853</v>
      </c>
      <c r="K19" s="18">
        <v>0.009636574074074073</v>
      </c>
      <c r="L19" s="18">
        <v>0.0016550925925925926</v>
      </c>
      <c r="M19" s="18">
        <v>0.0015243055555555554</v>
      </c>
      <c r="N19" s="18">
        <v>0.0095</v>
      </c>
      <c r="O19" s="18">
        <v>0.0016319444444444445</v>
      </c>
      <c r="P19" s="17">
        <f>SUM(H19:O19)</f>
        <v>0.037309027777777774</v>
      </c>
      <c r="Q19" s="23"/>
      <c r="R19" s="17">
        <f>SUM(P19,Q19)</f>
        <v>0.037309027777777774</v>
      </c>
      <c r="S19" s="18">
        <v>0.0029016203703703704</v>
      </c>
      <c r="T19" s="18">
        <v>0.0014930555555555556</v>
      </c>
      <c r="U19" s="18">
        <v>0.005563657407407407</v>
      </c>
      <c r="V19" s="18">
        <v>0.002814814814814815</v>
      </c>
      <c r="W19" s="18">
        <v>0.0014826388888888886</v>
      </c>
      <c r="X19" s="17">
        <f>SUM(S19:W19)</f>
        <v>0.014255787037037037</v>
      </c>
      <c r="Y19" s="23"/>
      <c r="Z19" s="17">
        <f>SUM(X19,Y19)</f>
        <v>0.014255787037037037</v>
      </c>
      <c r="AA19" s="20">
        <f>SUM(P19,X19)</f>
        <v>0.05156481481481481</v>
      </c>
      <c r="AB19" s="23"/>
      <c r="AC19" s="20">
        <f>SUM(AA19,AB19)</f>
        <v>0.05156481481481481</v>
      </c>
      <c r="AD19" s="17">
        <f>AC19-$AC$5</f>
        <v>0.003453703703703702</v>
      </c>
      <c r="AE19" s="18">
        <f>AC19-AC18</f>
        <v>3.9351851851845976E-05</v>
      </c>
    </row>
    <row r="20" spans="1:31" s="16" customFormat="1" ht="19.5" customHeight="1">
      <c r="A20" s="15">
        <f t="shared" si="0"/>
        <v>16</v>
      </c>
      <c r="B20" s="15">
        <v>5</v>
      </c>
      <c r="C20" s="24">
        <v>41</v>
      </c>
      <c r="D20" s="29" t="s">
        <v>99</v>
      </c>
      <c r="E20" s="26" t="s">
        <v>100</v>
      </c>
      <c r="F20" s="30" t="s">
        <v>101</v>
      </c>
      <c r="G20" s="28" t="s">
        <v>220</v>
      </c>
      <c r="H20" s="18">
        <v>0.01047685185185185</v>
      </c>
      <c r="I20" s="18">
        <v>0.0016296296296296295</v>
      </c>
      <c r="J20" s="18">
        <v>0.0015729166666666667</v>
      </c>
      <c r="K20" s="18">
        <v>0.009690972222222222</v>
      </c>
      <c r="L20" s="18">
        <v>0.0016296296296296295</v>
      </c>
      <c r="M20" s="18">
        <v>0.0015208333333333332</v>
      </c>
      <c r="N20" s="18">
        <v>0.009401620370370371</v>
      </c>
      <c r="O20" s="18">
        <v>0.0016226851851851853</v>
      </c>
      <c r="P20" s="17">
        <f>SUM(H20:O20)</f>
        <v>0.037545138888888885</v>
      </c>
      <c r="Q20" s="23"/>
      <c r="R20" s="17">
        <f>SUM(P20,Q20)</f>
        <v>0.037545138888888885</v>
      </c>
      <c r="S20" s="18">
        <v>0.002909722222222223</v>
      </c>
      <c r="T20" s="18">
        <v>0.0015034722222222222</v>
      </c>
      <c r="U20" s="18">
        <v>0.005534722222222222</v>
      </c>
      <c r="V20" s="18">
        <v>0.0028842592592592596</v>
      </c>
      <c r="W20" s="18">
        <v>0.001519675925925926</v>
      </c>
      <c r="X20" s="17">
        <f>SUM(S20:W20)</f>
        <v>0.014351851851851853</v>
      </c>
      <c r="Y20" s="23"/>
      <c r="Z20" s="17">
        <f>SUM(X20,Y20)</f>
        <v>0.014351851851851853</v>
      </c>
      <c r="AA20" s="20">
        <f>SUM(P20,X20)</f>
        <v>0.05189699074074074</v>
      </c>
      <c r="AB20" s="23"/>
      <c r="AC20" s="20">
        <f>SUM(AA20,AB20)</f>
        <v>0.05189699074074074</v>
      </c>
      <c r="AD20" s="17">
        <f>AC20-$AC$5</f>
        <v>0.003785879629629625</v>
      </c>
      <c r="AE20" s="18">
        <f>AC20-AC19</f>
        <v>0.00033217592592592327</v>
      </c>
    </row>
    <row r="21" spans="1:31" s="16" customFormat="1" ht="19.5" customHeight="1">
      <c r="A21" s="15">
        <f t="shared" si="0"/>
        <v>17</v>
      </c>
      <c r="B21" s="15">
        <v>6</v>
      </c>
      <c r="C21" s="24">
        <v>39</v>
      </c>
      <c r="D21" s="29" t="s">
        <v>93</v>
      </c>
      <c r="E21" s="26" t="s">
        <v>94</v>
      </c>
      <c r="F21" s="30" t="s">
        <v>95</v>
      </c>
      <c r="G21" s="28" t="s">
        <v>220</v>
      </c>
      <c r="H21" s="18">
        <v>0.010019675925925927</v>
      </c>
      <c r="I21" s="18">
        <v>0.0016631944444444446</v>
      </c>
      <c r="J21" s="18">
        <v>0.0016030092592592595</v>
      </c>
      <c r="K21" s="18">
        <v>0.009650462962962963</v>
      </c>
      <c r="L21" s="18">
        <v>0.0016724537037037036</v>
      </c>
      <c r="M21" s="18">
        <v>0.001519675925925926</v>
      </c>
      <c r="N21" s="18">
        <v>0.009761574074074074</v>
      </c>
      <c r="O21" s="18">
        <v>0.0016562499999999997</v>
      </c>
      <c r="P21" s="17">
        <f>SUM(H21:O21)</f>
        <v>0.03754629629629629</v>
      </c>
      <c r="Q21" s="23"/>
      <c r="R21" s="17">
        <f>SUM(P21,Q21)</f>
        <v>0.03754629629629629</v>
      </c>
      <c r="S21" s="18">
        <v>0.002893518518518519</v>
      </c>
      <c r="T21" s="18">
        <v>0.0014930555555555556</v>
      </c>
      <c r="U21" s="18">
        <v>0.005608796296296296</v>
      </c>
      <c r="V21" s="18">
        <v>0.0028680555555555555</v>
      </c>
      <c r="W21" s="18">
        <v>0.001511574074074074</v>
      </c>
      <c r="X21" s="17">
        <f>SUM(S21:W21)</f>
        <v>0.014374999999999999</v>
      </c>
      <c r="Y21" s="23"/>
      <c r="Z21" s="17">
        <f>SUM(X21,Y21)</f>
        <v>0.014374999999999999</v>
      </c>
      <c r="AA21" s="20">
        <f>SUM(P21,X21)</f>
        <v>0.05192129629629629</v>
      </c>
      <c r="AB21" s="23"/>
      <c r="AC21" s="20">
        <f>SUM(AA21,AB21)</f>
        <v>0.05192129629629629</v>
      </c>
      <c r="AD21" s="17">
        <f>AC21-$AC$5</f>
        <v>0.0038101851851851803</v>
      </c>
      <c r="AE21" s="18">
        <f>AC21-AC20</f>
        <v>2.430555555555519E-05</v>
      </c>
    </row>
    <row r="22" spans="1:31" s="16" customFormat="1" ht="19.5" customHeight="1">
      <c r="A22" s="15">
        <f t="shared" si="0"/>
        <v>18</v>
      </c>
      <c r="B22" s="15">
        <v>1</v>
      </c>
      <c r="C22" s="24">
        <v>33</v>
      </c>
      <c r="D22" s="29" t="s">
        <v>139</v>
      </c>
      <c r="E22" s="26" t="s">
        <v>140</v>
      </c>
      <c r="F22" s="30" t="s">
        <v>141</v>
      </c>
      <c r="G22" s="28" t="s">
        <v>222</v>
      </c>
      <c r="H22" s="18">
        <v>0.010015046296296296</v>
      </c>
      <c r="I22" s="18">
        <v>0.0017407407407407408</v>
      </c>
      <c r="J22" s="18">
        <v>0.0015231481481481483</v>
      </c>
      <c r="K22" s="18">
        <v>0.009804398148148149</v>
      </c>
      <c r="L22" s="18">
        <v>0.0017407407407407408</v>
      </c>
      <c r="M22" s="18">
        <v>0.001517361111111111</v>
      </c>
      <c r="N22" s="18">
        <v>0.009493055555555555</v>
      </c>
      <c r="O22" s="18">
        <v>0.0017175925925925926</v>
      </c>
      <c r="P22" s="17">
        <f>SUM(H22:O22)</f>
        <v>0.03755208333333333</v>
      </c>
      <c r="Q22" s="23"/>
      <c r="R22" s="17">
        <f>SUM(P22,Q22)</f>
        <v>0.03755208333333333</v>
      </c>
      <c r="S22" s="18">
        <v>0.002947916666666667</v>
      </c>
      <c r="T22" s="18">
        <v>0.0015104166666666666</v>
      </c>
      <c r="U22" s="18">
        <v>0.005699074074074074</v>
      </c>
      <c r="V22" s="18">
        <v>0.0028831018518518515</v>
      </c>
      <c r="W22" s="18">
        <v>0.0015104166666666666</v>
      </c>
      <c r="X22" s="17">
        <f>SUM(S22:W22)</f>
        <v>0.014550925925925925</v>
      </c>
      <c r="Y22" s="23"/>
      <c r="Z22" s="17">
        <f>SUM(X22,Y22)</f>
        <v>0.014550925925925925</v>
      </c>
      <c r="AA22" s="20">
        <f>SUM(P22,X22)</f>
        <v>0.05210300925925926</v>
      </c>
      <c r="AB22" s="23"/>
      <c r="AC22" s="20">
        <f>SUM(AA22,AB22)</f>
        <v>0.05210300925925926</v>
      </c>
      <c r="AD22" s="17">
        <f>AC22-$AC$5</f>
        <v>0.003991898148148147</v>
      </c>
      <c r="AE22" s="18">
        <f>AC22-AC21</f>
        <v>0.00018171296296296685</v>
      </c>
    </row>
    <row r="23" spans="1:31" s="16" customFormat="1" ht="19.5" customHeight="1">
      <c r="A23" s="15">
        <f t="shared" si="0"/>
        <v>19</v>
      </c>
      <c r="B23" s="15">
        <v>7</v>
      </c>
      <c r="C23" s="24">
        <v>28</v>
      </c>
      <c r="D23" s="25" t="s">
        <v>69</v>
      </c>
      <c r="E23" s="26" t="s">
        <v>70</v>
      </c>
      <c r="F23" s="27" t="s">
        <v>71</v>
      </c>
      <c r="G23" s="28" t="s">
        <v>219</v>
      </c>
      <c r="H23" s="18">
        <v>0.010175925925925927</v>
      </c>
      <c r="I23" s="18">
        <v>0.0016435185185185183</v>
      </c>
      <c r="J23" s="18">
        <v>0.0015497685185185182</v>
      </c>
      <c r="K23" s="18">
        <v>0.009810185185185186</v>
      </c>
      <c r="L23" s="18">
        <v>0.0016400462962962963</v>
      </c>
      <c r="M23" s="18">
        <v>0.0015324074074074075</v>
      </c>
      <c r="N23" s="18">
        <v>0.009717592592592594</v>
      </c>
      <c r="O23" s="18">
        <v>0.0016226851851851853</v>
      </c>
      <c r="P23" s="17">
        <f>SUM(H23:O23)</f>
        <v>0.03769212962962963</v>
      </c>
      <c r="Q23" s="23"/>
      <c r="R23" s="17">
        <f>SUM(P23,Q23)</f>
        <v>0.03769212962962963</v>
      </c>
      <c r="S23" s="18">
        <v>0.0029108796296296296</v>
      </c>
      <c r="T23" s="18">
        <v>0.0015057870370370373</v>
      </c>
      <c r="U23" s="18">
        <v>0.005700231481481482</v>
      </c>
      <c r="V23" s="18">
        <v>0.0029062499999999995</v>
      </c>
      <c r="W23" s="18">
        <v>0.0014988425925925924</v>
      </c>
      <c r="X23" s="17">
        <f>SUM(S23:W23)</f>
        <v>0.014521990740740742</v>
      </c>
      <c r="Y23" s="23"/>
      <c r="Z23" s="17">
        <f>SUM(X23,Y23)</f>
        <v>0.014521990740740742</v>
      </c>
      <c r="AA23" s="20">
        <f>SUM(P23,X23)</f>
        <v>0.052214120370370376</v>
      </c>
      <c r="AB23" s="23"/>
      <c r="AC23" s="20">
        <f>SUM(AA23,AB23)</f>
        <v>0.052214120370370376</v>
      </c>
      <c r="AD23" s="17">
        <f>AC23-$AC$5</f>
        <v>0.004103009259259265</v>
      </c>
      <c r="AE23" s="18">
        <f>AC23-AC22</f>
        <v>0.00011111111111111738</v>
      </c>
    </row>
    <row r="24" spans="1:31" s="16" customFormat="1" ht="19.5" customHeight="1">
      <c r="A24" s="15">
        <f t="shared" si="0"/>
        <v>20</v>
      </c>
      <c r="B24" s="15">
        <v>6</v>
      </c>
      <c r="C24" s="24">
        <v>45</v>
      </c>
      <c r="D24" s="25" t="s">
        <v>136</v>
      </c>
      <c r="E24" s="26" t="s">
        <v>137</v>
      </c>
      <c r="F24" s="27" t="s">
        <v>138</v>
      </c>
      <c r="G24" s="28" t="s">
        <v>221</v>
      </c>
      <c r="H24" s="18">
        <v>0.010175925925925927</v>
      </c>
      <c r="I24" s="18">
        <v>0.001761574074074074</v>
      </c>
      <c r="J24" s="18">
        <v>0.001590277777777778</v>
      </c>
      <c r="K24" s="18">
        <v>0.009606481481481481</v>
      </c>
      <c r="L24" s="18">
        <v>0.0017511574074074072</v>
      </c>
      <c r="M24" s="18">
        <v>0.0016041666666666667</v>
      </c>
      <c r="N24" s="18">
        <v>0.009561342592592592</v>
      </c>
      <c r="O24" s="18">
        <v>0.0017407407407407408</v>
      </c>
      <c r="P24" s="17">
        <f>SUM(H24:O24)</f>
        <v>0.03779166666666667</v>
      </c>
      <c r="Q24" s="23"/>
      <c r="R24" s="17">
        <f>SUM(P24,Q24)</f>
        <v>0.03779166666666667</v>
      </c>
      <c r="S24" s="18">
        <v>0.002940972222222223</v>
      </c>
      <c r="T24" s="18">
        <v>0.0015625</v>
      </c>
      <c r="U24" s="18">
        <v>0.005636574074074074</v>
      </c>
      <c r="V24" s="18">
        <v>0.002924768518518519</v>
      </c>
      <c r="W24" s="18">
        <v>0.0015381944444444445</v>
      </c>
      <c r="X24" s="17">
        <f>SUM(S24:W24)</f>
        <v>0.01460300925925926</v>
      </c>
      <c r="Y24" s="23"/>
      <c r="Z24" s="17">
        <f>SUM(X24,Y24)</f>
        <v>0.01460300925925926</v>
      </c>
      <c r="AA24" s="20">
        <f>SUM(P24,X24)</f>
        <v>0.05239467592592593</v>
      </c>
      <c r="AB24" s="23"/>
      <c r="AC24" s="20">
        <f>SUM(AA24,AB24)</f>
        <v>0.05239467592592593</v>
      </c>
      <c r="AD24" s="17">
        <f>AC24-$AC$5</f>
        <v>0.0042835648148148164</v>
      </c>
      <c r="AE24" s="18">
        <f>AC24-AC23</f>
        <v>0.00018055555555555186</v>
      </c>
    </row>
    <row r="25" spans="1:31" s="16" customFormat="1" ht="19.5" customHeight="1">
      <c r="A25" s="15">
        <f t="shared" si="0"/>
        <v>21</v>
      </c>
      <c r="B25" s="15">
        <v>7</v>
      </c>
      <c r="C25" s="24">
        <v>38</v>
      </c>
      <c r="D25" s="25" t="s">
        <v>90</v>
      </c>
      <c r="E25" s="26" t="s">
        <v>91</v>
      </c>
      <c r="F25" s="27" t="s">
        <v>92</v>
      </c>
      <c r="G25" s="28" t="s">
        <v>220</v>
      </c>
      <c r="H25" s="18">
        <v>0.010200231481481482</v>
      </c>
      <c r="I25" s="18">
        <v>0.0016655092592592592</v>
      </c>
      <c r="J25" s="18">
        <v>0.0015706018518518519</v>
      </c>
      <c r="K25" s="18">
        <v>0.009710648148148147</v>
      </c>
      <c r="L25" s="18">
        <v>0.0016793981481481484</v>
      </c>
      <c r="M25" s="18">
        <v>0.0015613425925925927</v>
      </c>
      <c r="N25" s="18">
        <v>0.009601851851851851</v>
      </c>
      <c r="O25" s="18">
        <v>0.0016724537037037036</v>
      </c>
      <c r="P25" s="17">
        <f>SUM(H25:O25)</f>
        <v>0.037662037037037036</v>
      </c>
      <c r="Q25" s="23"/>
      <c r="R25" s="17">
        <f>SUM(P25,Q25)</f>
        <v>0.037662037037037036</v>
      </c>
      <c r="S25" s="18">
        <v>0.003064814814814815</v>
      </c>
      <c r="T25" s="18">
        <v>0.0015312499999999998</v>
      </c>
      <c r="U25" s="18">
        <v>0.005722222222222222</v>
      </c>
      <c r="V25" s="18">
        <v>0.0028831018518518515</v>
      </c>
      <c r="W25" s="18">
        <v>0.0015347222222222223</v>
      </c>
      <c r="X25" s="17">
        <f>SUM(S25:W25)</f>
        <v>0.014736111111111111</v>
      </c>
      <c r="Y25" s="23"/>
      <c r="Z25" s="17">
        <f>SUM(X25,Y25)</f>
        <v>0.014736111111111111</v>
      </c>
      <c r="AA25" s="20">
        <f>SUM(P25,X25)</f>
        <v>0.052398148148148145</v>
      </c>
      <c r="AB25" s="23"/>
      <c r="AC25" s="20">
        <f>SUM(AA25,AB25)</f>
        <v>0.052398148148148145</v>
      </c>
      <c r="AD25" s="17">
        <f>AC25-$AC$5</f>
        <v>0.004287037037037034</v>
      </c>
      <c r="AE25" s="18">
        <f>AC25-AC24</f>
        <v>3.472222222217214E-06</v>
      </c>
    </row>
    <row r="26" spans="1:31" s="16" customFormat="1" ht="19.5" customHeight="1">
      <c r="A26" s="15">
        <f t="shared" si="0"/>
        <v>22</v>
      </c>
      <c r="B26" s="15">
        <v>7</v>
      </c>
      <c r="C26" s="24">
        <v>43</v>
      </c>
      <c r="D26" s="25" t="s">
        <v>130</v>
      </c>
      <c r="E26" s="26" t="s">
        <v>131</v>
      </c>
      <c r="F26" s="27" t="s">
        <v>132</v>
      </c>
      <c r="G26" s="28" t="s">
        <v>221</v>
      </c>
      <c r="H26" s="18">
        <v>0.010133101851851851</v>
      </c>
      <c r="I26" s="18">
        <v>0.0017256944444444444</v>
      </c>
      <c r="J26" s="18">
        <v>0.0015590277777777779</v>
      </c>
      <c r="K26" s="18">
        <v>0.00999537037037037</v>
      </c>
      <c r="L26" s="18">
        <v>0.0017222222222222222</v>
      </c>
      <c r="M26" s="18">
        <v>0.0015381944444444445</v>
      </c>
      <c r="N26" s="18">
        <v>0.009570601851851853</v>
      </c>
      <c r="O26" s="18">
        <v>0.0016851851851851852</v>
      </c>
      <c r="P26" s="17">
        <f>SUM(H26:O26)</f>
        <v>0.03792939814814815</v>
      </c>
      <c r="Q26" s="23"/>
      <c r="R26" s="17">
        <f>SUM(P26,Q26)</f>
        <v>0.03792939814814815</v>
      </c>
      <c r="S26" s="18">
        <v>0.0029293981481481484</v>
      </c>
      <c r="T26" s="18">
        <v>0.0015393518518518519</v>
      </c>
      <c r="U26" s="18">
        <v>0.005712962962962962</v>
      </c>
      <c r="V26" s="18">
        <v>0.002887731481481481</v>
      </c>
      <c r="W26" s="18">
        <v>0.0015289351851851853</v>
      </c>
      <c r="X26" s="17">
        <f>SUM(S26:W26)</f>
        <v>0.014598379629629628</v>
      </c>
      <c r="Y26" s="23"/>
      <c r="Z26" s="17">
        <f>SUM(X26,Y26)</f>
        <v>0.014598379629629628</v>
      </c>
      <c r="AA26" s="20">
        <f>SUM(P26,X26)</f>
        <v>0.05252777777777778</v>
      </c>
      <c r="AB26" s="23"/>
      <c r="AC26" s="20">
        <f>SUM(AA26,AB26)</f>
        <v>0.05252777777777778</v>
      </c>
      <c r="AD26" s="17">
        <f>AC26-$AC$5</f>
        <v>0.004416666666666666</v>
      </c>
      <c r="AE26" s="18">
        <f>AC26-AC25</f>
        <v>0.00012962962962963231</v>
      </c>
    </row>
    <row r="27" spans="1:31" s="16" customFormat="1" ht="19.5" customHeight="1">
      <c r="A27" s="15">
        <f t="shared" si="0"/>
        <v>23</v>
      </c>
      <c r="B27" s="15">
        <v>8</v>
      </c>
      <c r="C27" s="24">
        <v>25</v>
      </c>
      <c r="D27" s="29" t="s">
        <v>60</v>
      </c>
      <c r="E27" s="26" t="s">
        <v>61</v>
      </c>
      <c r="F27" s="30" t="s">
        <v>62</v>
      </c>
      <c r="G27" s="28" t="s">
        <v>219</v>
      </c>
      <c r="H27" s="18">
        <v>0.010211805555555556</v>
      </c>
      <c r="I27" s="18">
        <v>0.0016331018518518517</v>
      </c>
      <c r="J27" s="18">
        <v>0.0015462962962962963</v>
      </c>
      <c r="K27" s="18">
        <v>0.00971875</v>
      </c>
      <c r="L27" s="18">
        <v>0.0016273148148148147</v>
      </c>
      <c r="M27" s="18">
        <v>0.001542824074074074</v>
      </c>
      <c r="N27" s="18">
        <v>0.009788194444444445</v>
      </c>
      <c r="O27" s="18">
        <v>0.0016180555555555557</v>
      </c>
      <c r="P27" s="17">
        <f>SUM(H27:O27)</f>
        <v>0.03768634259259259</v>
      </c>
      <c r="Q27" s="23"/>
      <c r="R27" s="17">
        <f>SUM(P27,Q27)</f>
        <v>0.03768634259259259</v>
      </c>
      <c r="S27" s="18">
        <v>0.0033275462962962968</v>
      </c>
      <c r="T27" s="18">
        <v>0.0015092592592592595</v>
      </c>
      <c r="U27" s="18">
        <v>0.005604166666666667</v>
      </c>
      <c r="V27" s="18">
        <v>0.002902777777777778</v>
      </c>
      <c r="W27" s="18">
        <v>0.0015023148148148148</v>
      </c>
      <c r="X27" s="17">
        <f>SUM(S27:W27)</f>
        <v>0.014846064814814815</v>
      </c>
      <c r="Y27" s="23"/>
      <c r="Z27" s="17">
        <f>SUM(X27,Y27)</f>
        <v>0.014846064814814815</v>
      </c>
      <c r="AA27" s="20">
        <f>SUM(P27,X27)</f>
        <v>0.0525324074074074</v>
      </c>
      <c r="AB27" s="23"/>
      <c r="AC27" s="20">
        <f>SUM(AA27,AB27)</f>
        <v>0.0525324074074074</v>
      </c>
      <c r="AD27" s="17">
        <f>AC27-$AC$5</f>
        <v>0.004421296296296291</v>
      </c>
      <c r="AE27" s="18">
        <f>AC27-AC26</f>
        <v>4.629629629625265E-06</v>
      </c>
    </row>
    <row r="28" spans="1:31" s="16" customFormat="1" ht="19.5" customHeight="1">
      <c r="A28" s="15">
        <f t="shared" si="0"/>
        <v>24</v>
      </c>
      <c r="B28" s="15">
        <v>8</v>
      </c>
      <c r="C28" s="24">
        <v>9</v>
      </c>
      <c r="D28" s="29" t="s">
        <v>75</v>
      </c>
      <c r="E28" s="26" t="s">
        <v>76</v>
      </c>
      <c r="F28" s="30" t="s">
        <v>77</v>
      </c>
      <c r="G28" s="28" t="s">
        <v>220</v>
      </c>
      <c r="H28" s="18">
        <v>0.010481481481481482</v>
      </c>
      <c r="I28" s="18">
        <v>0.0017268518518518518</v>
      </c>
      <c r="J28" s="18">
        <v>0.0016643518518518518</v>
      </c>
      <c r="K28" s="18">
        <v>0.009726851851851851</v>
      </c>
      <c r="L28" s="18">
        <v>0.0017175925925925926</v>
      </c>
      <c r="M28" s="18">
        <v>0.0015266203703703702</v>
      </c>
      <c r="N28" s="18">
        <v>0.009572916666666667</v>
      </c>
      <c r="O28" s="18">
        <v>0.001689814814814815</v>
      </c>
      <c r="P28" s="17">
        <f>SUM(H28:O28)</f>
        <v>0.038106481481481484</v>
      </c>
      <c r="Q28" s="23"/>
      <c r="R28" s="17">
        <f>SUM(P28,Q28)</f>
        <v>0.038106481481481484</v>
      </c>
      <c r="S28" s="18">
        <v>0.002916666666666667</v>
      </c>
      <c r="T28" s="18">
        <v>0.0015277777777777779</v>
      </c>
      <c r="U28" s="18">
        <v>0.005621527777777778</v>
      </c>
      <c r="V28" s="18">
        <v>0.0031180555555555558</v>
      </c>
      <c r="W28" s="18">
        <v>0.0015277777777777779</v>
      </c>
      <c r="X28" s="17">
        <f>SUM(S28:W28)</f>
        <v>0.014711805555555556</v>
      </c>
      <c r="Y28" s="23"/>
      <c r="Z28" s="17">
        <f>SUM(X28,Y28)</f>
        <v>0.014711805555555556</v>
      </c>
      <c r="AA28" s="20">
        <f>SUM(P28,X28)</f>
        <v>0.05281828703703704</v>
      </c>
      <c r="AB28" s="23"/>
      <c r="AC28" s="20">
        <f>SUM(AA28,AB28)</f>
        <v>0.05281828703703704</v>
      </c>
      <c r="AD28" s="17">
        <f>AC28-$AC$5</f>
        <v>0.004707175925925927</v>
      </c>
      <c r="AE28" s="18">
        <f>AC28-AC27</f>
        <v>0.0002858796296296359</v>
      </c>
    </row>
    <row r="29" spans="1:31" s="16" customFormat="1" ht="19.5" customHeight="1">
      <c r="A29" s="15">
        <f t="shared" si="0"/>
        <v>25</v>
      </c>
      <c r="B29" s="15">
        <v>9</v>
      </c>
      <c r="C29" s="24">
        <v>29</v>
      </c>
      <c r="D29" s="25" t="s">
        <v>72</v>
      </c>
      <c r="E29" s="26" t="s">
        <v>73</v>
      </c>
      <c r="F29" s="27" t="s">
        <v>74</v>
      </c>
      <c r="G29" s="28" t="s">
        <v>219</v>
      </c>
      <c r="H29" s="18">
        <v>0.010140046296296296</v>
      </c>
      <c r="I29" s="18">
        <v>0.0016828703703703704</v>
      </c>
      <c r="J29" s="18">
        <v>0.0016307870370370367</v>
      </c>
      <c r="K29" s="18">
        <v>0.010171296296296296</v>
      </c>
      <c r="L29" s="18">
        <v>0.0017337962962962964</v>
      </c>
      <c r="M29" s="18">
        <v>0.0016238425925925925</v>
      </c>
      <c r="N29" s="18">
        <v>0.00983449074074074</v>
      </c>
      <c r="O29" s="18">
        <v>0.001636574074074074</v>
      </c>
      <c r="P29" s="17">
        <f>SUM(H29:O29)</f>
        <v>0.038453703703703705</v>
      </c>
      <c r="Q29" s="23"/>
      <c r="R29" s="17">
        <f>SUM(P29,Q29)</f>
        <v>0.038453703703703705</v>
      </c>
      <c r="S29" s="18">
        <v>0.002890046296296297</v>
      </c>
      <c r="T29" s="18">
        <v>0.0015462962962962963</v>
      </c>
      <c r="U29" s="18">
        <v>0.005798611111111111</v>
      </c>
      <c r="V29" s="18">
        <v>0.0028831018518518515</v>
      </c>
      <c r="W29" s="18">
        <v>0.001574074074074074</v>
      </c>
      <c r="X29" s="17">
        <f>SUM(S29:W29)</f>
        <v>0.014692129629629631</v>
      </c>
      <c r="Y29" s="23"/>
      <c r="Z29" s="17">
        <f>SUM(X29,Y29)</f>
        <v>0.014692129629629631</v>
      </c>
      <c r="AA29" s="20">
        <f>SUM(P29,X29)</f>
        <v>0.05314583333333334</v>
      </c>
      <c r="AB29" s="23"/>
      <c r="AC29" s="20">
        <f>SUM(AA29,AB29)</f>
        <v>0.05314583333333334</v>
      </c>
      <c r="AD29" s="17">
        <f>AC29-$AC$5</f>
        <v>0.005034722222222225</v>
      </c>
      <c r="AE29" s="18">
        <f>AC29-AC28</f>
        <v>0.000327546296296298</v>
      </c>
    </row>
    <row r="30" spans="1:31" s="16" customFormat="1" ht="19.5" customHeight="1">
      <c r="A30" s="15">
        <f t="shared" si="0"/>
        <v>26</v>
      </c>
      <c r="B30" s="15">
        <v>2</v>
      </c>
      <c r="C30" s="24">
        <v>35</v>
      </c>
      <c r="D30" s="25" t="s">
        <v>145</v>
      </c>
      <c r="E30" s="26" t="s">
        <v>146</v>
      </c>
      <c r="F30" s="27" t="s">
        <v>147</v>
      </c>
      <c r="G30" s="28" t="s">
        <v>222</v>
      </c>
      <c r="H30" s="18">
        <v>0.01061226851851852</v>
      </c>
      <c r="I30" s="18">
        <v>0.0017893518518518519</v>
      </c>
      <c r="J30" s="18">
        <v>0.001591435185185185</v>
      </c>
      <c r="K30" s="18">
        <v>0.009631944444444445</v>
      </c>
      <c r="L30" s="18">
        <v>0.0017777777777777776</v>
      </c>
      <c r="M30" s="18">
        <v>0.0015787037037037037</v>
      </c>
      <c r="N30" s="18">
        <v>0.009612268518518518</v>
      </c>
      <c r="O30" s="18">
        <v>0.0017662037037037039</v>
      </c>
      <c r="P30" s="17">
        <f>SUM(H30:O30)</f>
        <v>0.03835995370370371</v>
      </c>
      <c r="Q30" s="23"/>
      <c r="R30" s="17">
        <f>SUM(P30,Q30)</f>
        <v>0.03835995370370371</v>
      </c>
      <c r="S30" s="18">
        <v>0.003034722222222222</v>
      </c>
      <c r="T30" s="18">
        <v>0.0016238425925925925</v>
      </c>
      <c r="U30" s="18">
        <v>0.005599537037037036</v>
      </c>
      <c r="V30" s="18">
        <v>0.002950231481481481</v>
      </c>
      <c r="W30" s="18">
        <v>0.0017268518518518518</v>
      </c>
      <c r="X30" s="17">
        <f>SUM(S30:W30)</f>
        <v>0.014935185185185183</v>
      </c>
      <c r="Y30" s="23"/>
      <c r="Z30" s="17">
        <f>SUM(X30,Y30)</f>
        <v>0.014935185185185183</v>
      </c>
      <c r="AA30" s="20">
        <f>SUM(P30,X30)</f>
        <v>0.05329513888888889</v>
      </c>
      <c r="AB30" s="23"/>
      <c r="AC30" s="20">
        <f>SUM(AA30,AB30)</f>
        <v>0.05329513888888889</v>
      </c>
      <c r="AD30" s="17">
        <f>AC30-$AC$5</f>
        <v>0.0051840277777777805</v>
      </c>
      <c r="AE30" s="18">
        <f>AC30-AC29</f>
        <v>0.0001493055555555553</v>
      </c>
    </row>
    <row r="31" spans="1:31" s="16" customFormat="1" ht="19.5" customHeight="1">
      <c r="A31" s="15">
        <f t="shared" si="0"/>
        <v>27</v>
      </c>
      <c r="B31" s="15">
        <v>1</v>
      </c>
      <c r="C31" s="24">
        <v>52</v>
      </c>
      <c r="D31" s="29" t="s">
        <v>190</v>
      </c>
      <c r="E31" s="26" t="s">
        <v>191</v>
      </c>
      <c r="F31" s="30" t="s">
        <v>192</v>
      </c>
      <c r="G31" s="28" t="s">
        <v>223</v>
      </c>
      <c r="H31" s="18">
        <v>0.010394675925925927</v>
      </c>
      <c r="I31" s="18">
        <v>0.0018159722222222223</v>
      </c>
      <c r="J31" s="18">
        <v>0.0016631944444444446</v>
      </c>
      <c r="K31" s="18">
        <v>0.009896990740740741</v>
      </c>
      <c r="L31" s="18">
        <v>0.001792824074074074</v>
      </c>
      <c r="M31" s="18">
        <v>0.0016180555555555557</v>
      </c>
      <c r="N31" s="18">
        <v>0.009848379629629629</v>
      </c>
      <c r="O31" s="18">
        <v>0.0017858796296296297</v>
      </c>
      <c r="P31" s="17">
        <f>SUM(H31:O31)</f>
        <v>0.038815972222222224</v>
      </c>
      <c r="Q31" s="23"/>
      <c r="R31" s="17">
        <f>SUM(P31,Q31)</f>
        <v>0.038815972222222224</v>
      </c>
      <c r="S31" s="18">
        <v>0.0030474537037037037</v>
      </c>
      <c r="T31" s="18">
        <v>0.0016157407407407407</v>
      </c>
      <c r="U31" s="18">
        <v>0.005684027777777778</v>
      </c>
      <c r="V31" s="18">
        <v>0.0030162037037037037</v>
      </c>
      <c r="W31" s="18">
        <v>0.0016412037037037037</v>
      </c>
      <c r="X31" s="17">
        <f>SUM(S31:W31)</f>
        <v>0.01500462962962963</v>
      </c>
      <c r="Y31" s="23"/>
      <c r="Z31" s="17">
        <f>SUM(X31,Y31)</f>
        <v>0.01500462962962963</v>
      </c>
      <c r="AA31" s="20">
        <f>SUM(P31,X31)</f>
        <v>0.053820601851851856</v>
      </c>
      <c r="AB31" s="23"/>
      <c r="AC31" s="20">
        <f>SUM(AA31,AB31)</f>
        <v>0.053820601851851856</v>
      </c>
      <c r="AD31" s="17">
        <f>AC31-$AC$5</f>
        <v>0.005709490740740744</v>
      </c>
      <c r="AE31" s="18">
        <f>AC31-AC30</f>
        <v>0.0005254629629629637</v>
      </c>
    </row>
    <row r="32" spans="1:31" s="16" customFormat="1" ht="19.5" customHeight="1">
      <c r="A32" s="15">
        <f t="shared" si="0"/>
        <v>28</v>
      </c>
      <c r="B32" s="15">
        <v>3</v>
      </c>
      <c r="C32" s="24">
        <v>54</v>
      </c>
      <c r="D32" s="29" t="s">
        <v>169</v>
      </c>
      <c r="E32" s="26" t="s">
        <v>170</v>
      </c>
      <c r="F32" s="30" t="s">
        <v>171</v>
      </c>
      <c r="G32" s="28" t="s">
        <v>222</v>
      </c>
      <c r="H32" s="18">
        <v>0.010361111111111111</v>
      </c>
      <c r="I32" s="18">
        <v>0.0018969907407407405</v>
      </c>
      <c r="J32" s="18">
        <v>0.001644675925925926</v>
      </c>
      <c r="K32" s="18">
        <v>0.009900462962962963</v>
      </c>
      <c r="L32" s="18">
        <v>0.0018877314814814816</v>
      </c>
      <c r="M32" s="18">
        <v>0.0016354166666666667</v>
      </c>
      <c r="N32" s="18">
        <v>0.009883101851851853</v>
      </c>
      <c r="O32" s="18">
        <v>0.0018900462962962961</v>
      </c>
      <c r="P32" s="17">
        <f>SUM(H32:O32)</f>
        <v>0.039099537037037044</v>
      </c>
      <c r="Q32" s="23"/>
      <c r="R32" s="17">
        <f>SUM(P32,Q32)</f>
        <v>0.039099537037037044</v>
      </c>
      <c r="S32" s="18">
        <v>0.003064814814814815</v>
      </c>
      <c r="T32" s="18">
        <v>0.0016388888888888887</v>
      </c>
      <c r="U32" s="18">
        <v>0.005765046296296296</v>
      </c>
      <c r="V32" s="18">
        <v>0.0030474537037037037</v>
      </c>
      <c r="W32" s="18">
        <v>0.0016273148148148147</v>
      </c>
      <c r="X32" s="17">
        <f>SUM(S32:W32)</f>
        <v>0.015143518518518516</v>
      </c>
      <c r="Y32" s="23"/>
      <c r="Z32" s="17">
        <f>SUM(X32,Y32)</f>
        <v>0.015143518518518516</v>
      </c>
      <c r="AA32" s="20">
        <f>SUM(P32,X32)</f>
        <v>0.05424305555555556</v>
      </c>
      <c r="AB32" s="23"/>
      <c r="AC32" s="20">
        <f>SUM(AA32,AB32)</f>
        <v>0.05424305555555556</v>
      </c>
      <c r="AD32" s="17">
        <f>AC32-$AC$5</f>
        <v>0.006131944444444447</v>
      </c>
      <c r="AE32" s="18">
        <f>AC32-AC31</f>
        <v>0.00042245370370370267</v>
      </c>
    </row>
    <row r="33" spans="1:31" s="16" customFormat="1" ht="19.5" customHeight="1">
      <c r="A33" s="15">
        <f t="shared" si="0"/>
        <v>29</v>
      </c>
      <c r="B33" s="15">
        <v>4</v>
      </c>
      <c r="C33" s="24">
        <v>47</v>
      </c>
      <c r="D33" s="25" t="s">
        <v>157</v>
      </c>
      <c r="E33" s="26" t="s">
        <v>158</v>
      </c>
      <c r="F33" s="27" t="s">
        <v>159</v>
      </c>
      <c r="G33" s="28" t="s">
        <v>222</v>
      </c>
      <c r="H33" s="18">
        <v>0.010393518518518519</v>
      </c>
      <c r="I33" s="18">
        <v>0.0018020833333333335</v>
      </c>
      <c r="J33" s="18">
        <v>0.0017083333333333334</v>
      </c>
      <c r="K33" s="18">
        <v>0.010059027777777778</v>
      </c>
      <c r="L33" s="18">
        <v>0.0018124999999999999</v>
      </c>
      <c r="M33" s="18">
        <v>0.0016562499999999997</v>
      </c>
      <c r="N33" s="18">
        <v>0.010293981481481482</v>
      </c>
      <c r="O33" s="18">
        <v>0.001814814814814815</v>
      </c>
      <c r="P33" s="17">
        <f>SUM(H33:O33)</f>
        <v>0.03954050925925926</v>
      </c>
      <c r="Q33" s="23"/>
      <c r="R33" s="17">
        <f>SUM(P33,Q33)</f>
        <v>0.03954050925925926</v>
      </c>
      <c r="S33" s="18">
        <v>0.0030914351851851853</v>
      </c>
      <c r="T33" s="18">
        <v>0.001591435185185185</v>
      </c>
      <c r="U33" s="18">
        <v>0.005748842592592593</v>
      </c>
      <c r="V33" s="18">
        <v>0.003082175925925926</v>
      </c>
      <c r="W33" s="18">
        <v>0.001625</v>
      </c>
      <c r="X33" s="17">
        <f>SUM(S33:W33)</f>
        <v>0.015138888888888887</v>
      </c>
      <c r="Y33" s="23"/>
      <c r="Z33" s="17">
        <f>SUM(X33,Y33)</f>
        <v>0.015138888888888887</v>
      </c>
      <c r="AA33" s="20">
        <f>SUM(P33,X33)</f>
        <v>0.05467939814814815</v>
      </c>
      <c r="AB33" s="23"/>
      <c r="AC33" s="20">
        <f>SUM(AA33,AB33)</f>
        <v>0.05467939814814815</v>
      </c>
      <c r="AD33" s="17">
        <f>AC33-$AC$5</f>
        <v>0.006568287037037039</v>
      </c>
      <c r="AE33" s="18">
        <f>AC33-AC32</f>
        <v>0.00043634259259259234</v>
      </c>
    </row>
    <row r="34" spans="1:31" s="16" customFormat="1" ht="19.5" customHeight="1">
      <c r="A34" s="15">
        <f t="shared" si="0"/>
        <v>30</v>
      </c>
      <c r="B34" s="15">
        <v>10</v>
      </c>
      <c r="C34" s="24">
        <v>1</v>
      </c>
      <c r="D34" s="25" t="s">
        <v>30</v>
      </c>
      <c r="E34" s="26" t="s">
        <v>31</v>
      </c>
      <c r="F34" s="27" t="s">
        <v>32</v>
      </c>
      <c r="G34" s="28" t="s">
        <v>219</v>
      </c>
      <c r="H34" s="18">
        <v>0.009288194444444444</v>
      </c>
      <c r="I34" s="18">
        <v>0.0015497685185185182</v>
      </c>
      <c r="J34" s="18">
        <v>0.0013993055555555555</v>
      </c>
      <c r="K34" s="18">
        <v>0.008974537037037038</v>
      </c>
      <c r="L34" s="18">
        <v>0.001545138888888889</v>
      </c>
      <c r="M34" s="18">
        <v>0.0013900462962962961</v>
      </c>
      <c r="N34" s="18">
        <v>0.008725694444444444</v>
      </c>
      <c r="O34" s="18">
        <v>0.0015393518518518519</v>
      </c>
      <c r="P34" s="17">
        <f>SUM(H34:O34)</f>
        <v>0.03441203703703704</v>
      </c>
      <c r="Q34" s="23"/>
      <c r="R34" s="17">
        <f>SUM(P34,Q34)</f>
        <v>0.03441203703703704</v>
      </c>
      <c r="S34" s="18">
        <v>0.0026400462962962966</v>
      </c>
      <c r="T34" s="18">
        <v>0.0014050925925925925</v>
      </c>
      <c r="U34" s="18">
        <v>0.005438657407407407</v>
      </c>
      <c r="V34" s="18">
        <v>0.0026412037037037033</v>
      </c>
      <c r="W34" s="18">
        <v>0.001425925925925926</v>
      </c>
      <c r="X34" s="17">
        <f>SUM(S34:W34)</f>
        <v>0.013550925925925925</v>
      </c>
      <c r="Y34" s="39">
        <v>0.006944444444444444</v>
      </c>
      <c r="Z34" s="17">
        <f>SUM(X34,Y34)</f>
        <v>0.02049537037037037</v>
      </c>
      <c r="AA34" s="20">
        <f>SUM(P34,X34)</f>
        <v>0.047962962962962964</v>
      </c>
      <c r="AB34" s="39">
        <f>SUM(Q34,Y34)</f>
        <v>0.006944444444444444</v>
      </c>
      <c r="AC34" s="20">
        <f>SUM(AA34,AB34)</f>
        <v>0.054907407407407405</v>
      </c>
      <c r="AD34" s="17">
        <f>AC34-$AC$5</f>
        <v>0.006796296296296293</v>
      </c>
      <c r="AE34" s="18">
        <v>0</v>
      </c>
    </row>
    <row r="35" spans="1:31" s="16" customFormat="1" ht="19.5" customHeight="1">
      <c r="A35" s="15">
        <f t="shared" si="0"/>
        <v>31</v>
      </c>
      <c r="B35" s="15">
        <v>5</v>
      </c>
      <c r="C35" s="24">
        <v>50</v>
      </c>
      <c r="D35" s="25" t="s">
        <v>166</v>
      </c>
      <c r="E35" s="26" t="s">
        <v>167</v>
      </c>
      <c r="F35" s="27" t="s">
        <v>168</v>
      </c>
      <c r="G35" s="28" t="s">
        <v>222</v>
      </c>
      <c r="H35" s="18">
        <v>0.010430555555555556</v>
      </c>
      <c r="I35" s="18">
        <v>0.0018483796296296295</v>
      </c>
      <c r="J35" s="18">
        <v>0.0016701388888888892</v>
      </c>
      <c r="K35" s="18">
        <v>0.010274305555555556</v>
      </c>
      <c r="L35" s="18">
        <v>0.0018506944444444445</v>
      </c>
      <c r="M35" s="18">
        <v>0.0016712962962962964</v>
      </c>
      <c r="N35" s="18">
        <v>0.010309027777777778</v>
      </c>
      <c r="O35" s="18">
        <v>0.00184375</v>
      </c>
      <c r="P35" s="17">
        <f>SUM(H35:O35)</f>
        <v>0.03989814814814815</v>
      </c>
      <c r="Q35" s="23"/>
      <c r="R35" s="17">
        <f>SUM(P35,Q35)</f>
        <v>0.03989814814814815</v>
      </c>
      <c r="S35" s="18">
        <v>0.0030729166666666665</v>
      </c>
      <c r="T35" s="18">
        <v>0.001616898148148148</v>
      </c>
      <c r="U35" s="18">
        <v>0.005969907407407406</v>
      </c>
      <c r="V35" s="18">
        <v>0.0030636574074074077</v>
      </c>
      <c r="W35" s="18">
        <v>0.0016273148148148147</v>
      </c>
      <c r="X35" s="17">
        <f>SUM(S35:W35)</f>
        <v>0.015350694444444441</v>
      </c>
      <c r="Y35" s="23"/>
      <c r="Z35" s="17">
        <f>SUM(X35,Y35)</f>
        <v>0.015350694444444441</v>
      </c>
      <c r="AA35" s="20">
        <f>SUM(P35,X35)</f>
        <v>0.05524884259259259</v>
      </c>
      <c r="AB35" s="23"/>
      <c r="AC35" s="20">
        <f>SUM(AA35,AB35)</f>
        <v>0.05524884259259259</v>
      </c>
      <c r="AD35" s="17">
        <f>AC35-$AC$5</f>
        <v>0.007137731481481481</v>
      </c>
      <c r="AE35" s="18">
        <f>AC35-AC34</f>
        <v>0.0003414351851851877</v>
      </c>
    </row>
    <row r="36" spans="1:31" s="16" customFormat="1" ht="19.5" customHeight="1">
      <c r="A36" s="15">
        <f t="shared" si="0"/>
        <v>32</v>
      </c>
      <c r="B36" s="15">
        <v>2</v>
      </c>
      <c r="C36" s="24">
        <v>51</v>
      </c>
      <c r="D36" s="29" t="s">
        <v>187</v>
      </c>
      <c r="E36" s="26" t="s">
        <v>188</v>
      </c>
      <c r="F36" s="30" t="s">
        <v>189</v>
      </c>
      <c r="G36" s="28" t="s">
        <v>223</v>
      </c>
      <c r="H36" s="18">
        <v>0.010818287037037036</v>
      </c>
      <c r="I36" s="18">
        <v>0.001820601851851852</v>
      </c>
      <c r="J36" s="18">
        <v>0.0016435185185185183</v>
      </c>
      <c r="K36" s="18">
        <v>0.010564814814814813</v>
      </c>
      <c r="L36" s="18">
        <v>0.0017870370370370368</v>
      </c>
      <c r="M36" s="18">
        <v>0.001625</v>
      </c>
      <c r="N36" s="18">
        <v>0.010230324074074074</v>
      </c>
      <c r="O36" s="18">
        <v>0.0017870370370370368</v>
      </c>
      <c r="P36" s="17">
        <f>SUM(H36:O36)</f>
        <v>0.04027662037037037</v>
      </c>
      <c r="Q36" s="23"/>
      <c r="R36" s="17">
        <f>SUM(P36,Q36)</f>
        <v>0.04027662037037037</v>
      </c>
      <c r="S36" s="18">
        <v>0.003028935185185185</v>
      </c>
      <c r="T36" s="18">
        <v>0.0016145833333333333</v>
      </c>
      <c r="U36" s="18">
        <v>0.005927083333333334</v>
      </c>
      <c r="V36" s="18">
        <v>0.0030150462962962965</v>
      </c>
      <c r="W36" s="18">
        <v>0.0016122685185185187</v>
      </c>
      <c r="X36" s="17">
        <f>SUM(S36:W36)</f>
        <v>0.015197916666666667</v>
      </c>
      <c r="Y36" s="23"/>
      <c r="Z36" s="17">
        <f>SUM(X36,Y36)</f>
        <v>0.015197916666666667</v>
      </c>
      <c r="AA36" s="20">
        <f>SUM(P36,X36)</f>
        <v>0.05547453703703704</v>
      </c>
      <c r="AB36" s="23"/>
      <c r="AC36" s="20">
        <f>SUM(AA36,AB36)</f>
        <v>0.05547453703703704</v>
      </c>
      <c r="AD36" s="17">
        <f>AC36-$AC$5</f>
        <v>0.007363425925925926</v>
      </c>
      <c r="AE36" s="18">
        <f>AC36-AC35</f>
        <v>0.00022569444444444503</v>
      </c>
    </row>
    <row r="37" spans="1:31" s="16" customFormat="1" ht="19.5" customHeight="1">
      <c r="A37" s="15">
        <f t="shared" si="0"/>
        <v>33</v>
      </c>
      <c r="B37" s="15">
        <v>6</v>
      </c>
      <c r="C37" s="24">
        <v>55</v>
      </c>
      <c r="D37" s="25" t="s">
        <v>172</v>
      </c>
      <c r="E37" s="26" t="s">
        <v>173</v>
      </c>
      <c r="F37" s="27" t="s">
        <v>174</v>
      </c>
      <c r="G37" s="28" t="s">
        <v>222</v>
      </c>
      <c r="H37" s="18">
        <v>0.010372685185185186</v>
      </c>
      <c r="I37" s="18">
        <v>0.0018576388888888887</v>
      </c>
      <c r="J37" s="18">
        <v>0.0017002314814814814</v>
      </c>
      <c r="K37" s="18">
        <v>0.010392361111111111</v>
      </c>
      <c r="L37" s="18">
        <v>0.0018263888888888887</v>
      </c>
      <c r="M37" s="18">
        <v>0.0016643518518518518</v>
      </c>
      <c r="N37" s="18">
        <v>0.010439814814814813</v>
      </c>
      <c r="O37" s="18">
        <v>0.0018032407407407407</v>
      </c>
      <c r="P37" s="17">
        <f>SUM(H37:O37)</f>
        <v>0.040056712962962954</v>
      </c>
      <c r="Q37" s="23"/>
      <c r="R37" s="17">
        <f>SUM(P37,Q37)</f>
        <v>0.040056712962962954</v>
      </c>
      <c r="S37" s="18">
        <v>0.0030868055555555557</v>
      </c>
      <c r="T37" s="18">
        <v>0.0016064814814814815</v>
      </c>
      <c r="U37" s="18">
        <v>0.006015046296296296</v>
      </c>
      <c r="V37" s="18">
        <v>0.0030671296296296297</v>
      </c>
      <c r="W37" s="18">
        <v>0.0016539351851851854</v>
      </c>
      <c r="X37" s="17">
        <f>SUM(S37:W37)</f>
        <v>0.015429398148148149</v>
      </c>
      <c r="Y37" s="23"/>
      <c r="Z37" s="17">
        <f>SUM(X37,Y37)</f>
        <v>0.015429398148148149</v>
      </c>
      <c r="AA37" s="20">
        <f>SUM(P37,X37)</f>
        <v>0.055486111111111104</v>
      </c>
      <c r="AB37" s="23"/>
      <c r="AC37" s="20">
        <f>SUM(AA37,AB37)</f>
        <v>0.055486111111111104</v>
      </c>
      <c r="AD37" s="17">
        <f>AC37-$AC$5</f>
        <v>0.007374999999999993</v>
      </c>
      <c r="AE37" s="18">
        <f>AC37-AC36</f>
        <v>1.1574074074066631E-05</v>
      </c>
    </row>
    <row r="38" spans="1:31" s="16" customFormat="1" ht="19.5" customHeight="1">
      <c r="A38" s="15">
        <f t="shared" si="0"/>
        <v>34</v>
      </c>
      <c r="B38" s="15">
        <v>7</v>
      </c>
      <c r="C38" s="24">
        <v>46</v>
      </c>
      <c r="D38" s="25" t="s">
        <v>154</v>
      </c>
      <c r="E38" s="26" t="s">
        <v>155</v>
      </c>
      <c r="F38" s="27" t="s">
        <v>156</v>
      </c>
      <c r="G38" s="28" t="s">
        <v>222</v>
      </c>
      <c r="H38" s="18">
        <v>0.010944444444444444</v>
      </c>
      <c r="I38" s="18">
        <v>0.0018229166666666665</v>
      </c>
      <c r="J38" s="18">
        <v>0.0016469907407407407</v>
      </c>
      <c r="K38" s="18">
        <v>0.010226851851851852</v>
      </c>
      <c r="L38" s="18">
        <v>0.0018113425925925927</v>
      </c>
      <c r="M38" s="18">
        <v>0.0016388888888888887</v>
      </c>
      <c r="N38" s="18">
        <v>0.00990162037037037</v>
      </c>
      <c r="O38" s="18">
        <v>0.0018020833333333335</v>
      </c>
      <c r="P38" s="17">
        <f>SUM(H38:O38)</f>
        <v>0.039795138888888894</v>
      </c>
      <c r="Q38" s="23"/>
      <c r="R38" s="17">
        <f>SUM(P38,Q38)</f>
        <v>0.039795138888888894</v>
      </c>
      <c r="S38" s="18">
        <v>0.003059027777777778</v>
      </c>
      <c r="T38" s="18">
        <v>0.0016041666666666667</v>
      </c>
      <c r="U38" s="18">
        <v>0.006171296296296296</v>
      </c>
      <c r="V38" s="18">
        <v>0.003064814814814815</v>
      </c>
      <c r="W38" s="18">
        <v>0.0015983796296296295</v>
      </c>
      <c r="X38" s="17">
        <f>SUM(S38:W38)</f>
        <v>0.015497685185185187</v>
      </c>
      <c r="Y38" s="39">
        <v>0.0006944444444444445</v>
      </c>
      <c r="Z38" s="17">
        <f>SUM(X38,Y38)</f>
        <v>0.016192129629629633</v>
      </c>
      <c r="AA38" s="20">
        <f>SUM(P38,X38)</f>
        <v>0.055292824074074085</v>
      </c>
      <c r="AB38" s="39">
        <f>SUM(Q38,Y38)</f>
        <v>0.0006944444444444445</v>
      </c>
      <c r="AC38" s="20">
        <f>SUM(AA38,AB38)</f>
        <v>0.055987268518518526</v>
      </c>
      <c r="AD38" s="17">
        <f>AC38-$AC$5</f>
        <v>0.007876157407407415</v>
      </c>
      <c r="AE38" s="18">
        <f>AC38-AC37</f>
        <v>0.0005011574074074224</v>
      </c>
    </row>
    <row r="39" spans="1:31" s="16" customFormat="1" ht="19.5" customHeight="1">
      <c r="A39" s="15">
        <f t="shared" si="0"/>
        <v>35</v>
      </c>
      <c r="B39" s="15">
        <v>8</v>
      </c>
      <c r="C39" s="24">
        <v>36</v>
      </c>
      <c r="D39" s="25" t="s">
        <v>148</v>
      </c>
      <c r="E39" s="26" t="s">
        <v>149</v>
      </c>
      <c r="F39" s="27" t="s">
        <v>150</v>
      </c>
      <c r="G39" s="28" t="s">
        <v>222</v>
      </c>
      <c r="H39" s="18">
        <v>0.011322916666666667</v>
      </c>
      <c r="I39" s="18">
        <v>0.0018634259259259261</v>
      </c>
      <c r="J39" s="18">
        <v>0.001798611111111111</v>
      </c>
      <c r="K39" s="18">
        <v>0.010599537037037038</v>
      </c>
      <c r="L39" s="18">
        <v>0.001790509259259259</v>
      </c>
      <c r="M39" s="18">
        <v>0.0016064814814814815</v>
      </c>
      <c r="N39" s="18">
        <v>0.010168981481481482</v>
      </c>
      <c r="O39" s="18">
        <v>0.001790509259259259</v>
      </c>
      <c r="P39" s="17">
        <f>SUM(H39:O39)</f>
        <v>0.04094097222222222</v>
      </c>
      <c r="Q39" s="23"/>
      <c r="R39" s="17">
        <f>SUM(P39,Q39)</f>
        <v>0.04094097222222222</v>
      </c>
      <c r="S39" s="18">
        <v>0.002997685185185185</v>
      </c>
      <c r="T39" s="18">
        <v>0.001597222222222222</v>
      </c>
      <c r="U39" s="18">
        <v>0.005931712962962962</v>
      </c>
      <c r="V39" s="18">
        <v>0.0030000000000000005</v>
      </c>
      <c r="W39" s="18">
        <v>0.001613425925925926</v>
      </c>
      <c r="X39" s="17">
        <f>SUM(S39:W39)</f>
        <v>0.015140046296296297</v>
      </c>
      <c r="Y39" s="39">
        <v>0.00011574074074074073</v>
      </c>
      <c r="Z39" s="17">
        <f>SUM(X39,Y39)</f>
        <v>0.015255787037037038</v>
      </c>
      <c r="AA39" s="20">
        <f>SUM(P39,X39)</f>
        <v>0.056081018518518516</v>
      </c>
      <c r="AB39" s="39">
        <f>SUM(Q39,Y39)</f>
        <v>0.00011574074074074073</v>
      </c>
      <c r="AC39" s="20">
        <f>SUM(AA39,AB39)</f>
        <v>0.05619675925925926</v>
      </c>
      <c r="AD39" s="17">
        <f>AC39-$AC$5</f>
        <v>0.008085648148148147</v>
      </c>
      <c r="AE39" s="18">
        <f>AC39-AC38</f>
        <v>0.00020949074074073232</v>
      </c>
    </row>
    <row r="40" spans="1:31" s="16" customFormat="1" ht="19.5" customHeight="1">
      <c r="A40" s="15">
        <f t="shared" si="0"/>
        <v>36</v>
      </c>
      <c r="B40" s="15">
        <v>9</v>
      </c>
      <c r="C40" s="24">
        <v>56</v>
      </c>
      <c r="D40" s="25" t="s">
        <v>175</v>
      </c>
      <c r="E40" s="26" t="s">
        <v>176</v>
      </c>
      <c r="F40" s="27" t="s">
        <v>177</v>
      </c>
      <c r="G40" s="28" t="s">
        <v>222</v>
      </c>
      <c r="H40" s="18">
        <v>0.010971064814814815</v>
      </c>
      <c r="I40" s="18">
        <v>0.0019363425925925926</v>
      </c>
      <c r="J40" s="18">
        <v>0.0018090277777777777</v>
      </c>
      <c r="K40" s="18">
        <v>0.010778935185185185</v>
      </c>
      <c r="L40" s="18">
        <v>0.0018900462962962961</v>
      </c>
      <c r="M40" s="18">
        <v>0.0017395833333333332</v>
      </c>
      <c r="N40" s="18">
        <v>0.010949074074074075</v>
      </c>
      <c r="O40" s="18">
        <v>0.001875</v>
      </c>
      <c r="P40" s="20">
        <f>SUM(H40:O40)</f>
        <v>0.041949074074074076</v>
      </c>
      <c r="Q40" s="20"/>
      <c r="R40" s="20">
        <f>SUM(P40,Q40)</f>
        <v>0.041949074074074076</v>
      </c>
      <c r="S40" s="18">
        <v>0.003136574074074074</v>
      </c>
      <c r="T40" s="18">
        <v>0.0016458333333333333</v>
      </c>
      <c r="U40" s="18">
        <v>0.006255787037037036</v>
      </c>
      <c r="V40" s="18">
        <v>0.003163194444444444</v>
      </c>
      <c r="W40" s="18">
        <v>0.0016909722222222222</v>
      </c>
      <c r="X40" s="17">
        <f>SUM(S40:W40)</f>
        <v>0.01589236111111111</v>
      </c>
      <c r="Y40" s="23"/>
      <c r="Z40" s="17">
        <f>SUM(X40,Y40)</f>
        <v>0.01589236111111111</v>
      </c>
      <c r="AA40" s="20">
        <f>SUM(P40,X40)</f>
        <v>0.05784143518518518</v>
      </c>
      <c r="AB40" s="23"/>
      <c r="AC40" s="20">
        <f>SUM(AA40,AB40)</f>
        <v>0.05784143518518518</v>
      </c>
      <c r="AD40" s="17">
        <f>AC40-$AC$5</f>
        <v>0.009730324074074072</v>
      </c>
      <c r="AE40" s="18">
        <f>AC40-AC39</f>
        <v>0.0016446759259259244</v>
      </c>
    </row>
    <row r="41" spans="1:31" s="16" customFormat="1" ht="19.5" customHeight="1">
      <c r="A41" s="15">
        <f t="shared" si="0"/>
        <v>37</v>
      </c>
      <c r="B41" s="15">
        <v>3</v>
      </c>
      <c r="C41" s="24">
        <v>32</v>
      </c>
      <c r="D41" s="29" t="s">
        <v>184</v>
      </c>
      <c r="E41" s="26" t="s">
        <v>185</v>
      </c>
      <c r="F41" s="30" t="s">
        <v>186</v>
      </c>
      <c r="G41" s="28" t="s">
        <v>223</v>
      </c>
      <c r="H41" s="18">
        <v>0.00983449074074074</v>
      </c>
      <c r="I41" s="18">
        <v>0.0017094907407407408</v>
      </c>
      <c r="J41" s="18">
        <v>0.001579861111111111</v>
      </c>
      <c r="K41" s="18">
        <v>0.00969212962962963</v>
      </c>
      <c r="L41" s="18">
        <v>0.0017395833333333332</v>
      </c>
      <c r="M41" s="18">
        <v>0.0015648148148148149</v>
      </c>
      <c r="N41" s="18">
        <v>0.009787037037037037</v>
      </c>
      <c r="O41" s="18">
        <v>0.0017326388888888888</v>
      </c>
      <c r="P41" s="17">
        <f>SUM(H41:O41)</f>
        <v>0.037640046296296296</v>
      </c>
      <c r="Q41" s="23"/>
      <c r="R41" s="17">
        <f>SUM(P41,Q41)</f>
        <v>0.037640046296296296</v>
      </c>
      <c r="S41" s="18">
        <v>0.0029004629629629628</v>
      </c>
      <c r="T41" s="18">
        <v>0.0015752314814814815</v>
      </c>
      <c r="U41" s="18">
        <v>0.011504629629629629</v>
      </c>
      <c r="V41" s="18">
        <v>0.003755787037037037</v>
      </c>
      <c r="W41" s="18">
        <v>0.002668981481481482</v>
      </c>
      <c r="X41" s="17">
        <f>SUM(S41:W41)</f>
        <v>0.02240509259259259</v>
      </c>
      <c r="Y41" s="39">
        <v>0.00034722222222222224</v>
      </c>
      <c r="Z41" s="17">
        <f>SUM(X41,Y41)</f>
        <v>0.022752314814814812</v>
      </c>
      <c r="AA41" s="20">
        <f>SUM(P41,X41)</f>
        <v>0.06004513888888889</v>
      </c>
      <c r="AB41" s="39">
        <f>SUM(Q41,Y41)</f>
        <v>0.00034722222222222224</v>
      </c>
      <c r="AC41" s="20">
        <f>SUM(AA41,AB41)</f>
        <v>0.06039236111111111</v>
      </c>
      <c r="AD41" s="17">
        <f>AC41-$AC$5</f>
        <v>0.01228125</v>
      </c>
      <c r="AE41" s="18">
        <f>AC41-AC40</f>
        <v>0.0025509259259259287</v>
      </c>
    </row>
    <row r="42" spans="1:31" s="16" customFormat="1" ht="19.5" customHeight="1">
      <c r="A42" s="15"/>
      <c r="B42" s="15"/>
      <c r="C42" s="24">
        <v>5</v>
      </c>
      <c r="D42" s="29" t="s">
        <v>42</v>
      </c>
      <c r="E42" s="26" t="s">
        <v>43</v>
      </c>
      <c r="F42" s="30" t="s">
        <v>44</v>
      </c>
      <c r="G42" s="28" t="s">
        <v>219</v>
      </c>
      <c r="H42" s="18">
        <v>0.009481481481481481</v>
      </c>
      <c r="I42" s="18">
        <v>0.0015567129629629629</v>
      </c>
      <c r="J42" s="18">
        <v>0.0014293981481481482</v>
      </c>
      <c r="K42" s="18">
        <v>0.009021990740740742</v>
      </c>
      <c r="L42" s="18"/>
      <c r="M42" s="18"/>
      <c r="N42" s="18"/>
      <c r="O42" s="18"/>
      <c r="P42" s="17"/>
      <c r="Q42" s="23"/>
      <c r="R42" s="17"/>
      <c r="S42" s="18"/>
      <c r="T42" s="18"/>
      <c r="U42" s="18"/>
      <c r="V42" s="18"/>
      <c r="W42" s="18"/>
      <c r="X42" s="17"/>
      <c r="Y42" s="23"/>
      <c r="Z42" s="17"/>
      <c r="AA42" s="20"/>
      <c r="AB42" s="23"/>
      <c r="AC42" s="20" t="s">
        <v>27</v>
      </c>
      <c r="AD42" s="17"/>
      <c r="AE42" s="18"/>
    </row>
    <row r="43" spans="1:31" s="16" customFormat="1" ht="19.5" customHeight="1">
      <c r="A43" s="15"/>
      <c r="B43" s="15"/>
      <c r="C43" s="24">
        <v>8</v>
      </c>
      <c r="D43" s="29" t="s">
        <v>51</v>
      </c>
      <c r="E43" s="26" t="s">
        <v>52</v>
      </c>
      <c r="F43" s="30" t="s">
        <v>53</v>
      </c>
      <c r="G43" s="28" t="s">
        <v>219</v>
      </c>
      <c r="H43" s="18">
        <v>0.009358796296296297</v>
      </c>
      <c r="I43" s="18">
        <v>0.001542824074074074</v>
      </c>
      <c r="J43" s="18">
        <v>0.0014699074074074074</v>
      </c>
      <c r="K43" s="18">
        <v>0.009125</v>
      </c>
      <c r="L43" s="18">
        <v>0.0015324074074074075</v>
      </c>
      <c r="M43" s="18">
        <v>0.0014814814814814814</v>
      </c>
      <c r="N43" s="18">
        <v>0.00912037037037037</v>
      </c>
      <c r="O43" s="18">
        <v>0.0015277777777777779</v>
      </c>
      <c r="P43" s="17">
        <f>SUM(H43:O43)</f>
        <v>0.035158564814814816</v>
      </c>
      <c r="Q43" s="23"/>
      <c r="R43" s="17">
        <f>SUM(P43,Q43)</f>
        <v>0.035158564814814816</v>
      </c>
      <c r="S43" s="18">
        <v>0.002758101851851852</v>
      </c>
      <c r="T43" s="18">
        <v>0.0014247685185185186</v>
      </c>
      <c r="U43" s="18">
        <v>0.005192129629629629</v>
      </c>
      <c r="V43" s="18"/>
      <c r="W43" s="18"/>
      <c r="X43" s="17"/>
      <c r="Y43" s="23"/>
      <c r="Z43" s="17"/>
      <c r="AA43" s="20"/>
      <c r="AB43" s="23"/>
      <c r="AC43" s="20" t="s">
        <v>27</v>
      </c>
      <c r="AD43" s="17"/>
      <c r="AE43" s="18"/>
    </row>
    <row r="44" spans="1:31" s="16" customFormat="1" ht="19.5" customHeight="1">
      <c r="A44" s="15"/>
      <c r="B44" s="15"/>
      <c r="C44" s="24">
        <v>10</v>
      </c>
      <c r="D44" s="29" t="s">
        <v>78</v>
      </c>
      <c r="E44" s="26" t="s">
        <v>79</v>
      </c>
      <c r="F44" s="30" t="s">
        <v>80</v>
      </c>
      <c r="G44" s="28" t="s">
        <v>220</v>
      </c>
      <c r="H44" s="18">
        <v>0.009938657407407408</v>
      </c>
      <c r="I44" s="18">
        <v>0.0016539351851851854</v>
      </c>
      <c r="J44" s="18">
        <v>0.001525462962962963</v>
      </c>
      <c r="K44" s="18">
        <v>0.009438657407407408</v>
      </c>
      <c r="L44" s="18">
        <v>0.0016909722222222222</v>
      </c>
      <c r="M44" s="18">
        <v>0.0014988425925925924</v>
      </c>
      <c r="N44" s="18"/>
      <c r="O44" s="18"/>
      <c r="P44" s="17"/>
      <c r="Q44" s="23"/>
      <c r="R44" s="17"/>
      <c r="S44" s="18"/>
      <c r="T44" s="18"/>
      <c r="U44" s="18"/>
      <c r="V44" s="18"/>
      <c r="W44" s="18"/>
      <c r="X44" s="17"/>
      <c r="Y44" s="23"/>
      <c r="Z44" s="17"/>
      <c r="AA44" s="20"/>
      <c r="AB44" s="23"/>
      <c r="AC44" s="20" t="s">
        <v>27</v>
      </c>
      <c r="AD44" s="17"/>
      <c r="AE44" s="18"/>
    </row>
    <row r="45" spans="1:31" s="16" customFormat="1" ht="19.5" customHeight="1">
      <c r="A45" s="15"/>
      <c r="B45" s="15"/>
      <c r="C45" s="24">
        <v>14</v>
      </c>
      <c r="D45" s="25" t="s">
        <v>105</v>
      </c>
      <c r="E45" s="26" t="s">
        <v>106</v>
      </c>
      <c r="F45" s="27" t="s">
        <v>107</v>
      </c>
      <c r="G45" s="28" t="s">
        <v>221</v>
      </c>
      <c r="H45" s="18">
        <v>0.00989236111111111</v>
      </c>
      <c r="I45" s="18">
        <v>0.0016701388888888892</v>
      </c>
      <c r="J45" s="18">
        <v>0.0015393518518518519</v>
      </c>
      <c r="K45" s="18"/>
      <c r="L45" s="18"/>
      <c r="M45" s="18"/>
      <c r="N45" s="18"/>
      <c r="O45" s="18"/>
      <c r="P45" s="17"/>
      <c r="Q45" s="23"/>
      <c r="R45" s="17"/>
      <c r="S45" s="18"/>
      <c r="T45" s="18"/>
      <c r="U45" s="18"/>
      <c r="V45" s="18"/>
      <c r="W45" s="18"/>
      <c r="X45" s="17"/>
      <c r="Y45" s="23"/>
      <c r="Z45" s="17"/>
      <c r="AA45" s="20"/>
      <c r="AB45" s="23"/>
      <c r="AC45" s="20" t="s">
        <v>27</v>
      </c>
      <c r="AD45" s="17"/>
      <c r="AE45" s="18"/>
    </row>
    <row r="46" spans="1:31" s="16" customFormat="1" ht="19.5" customHeight="1">
      <c r="A46" s="15"/>
      <c r="B46" s="15"/>
      <c r="C46" s="24">
        <v>19</v>
      </c>
      <c r="D46" s="29" t="s">
        <v>119</v>
      </c>
      <c r="E46" s="26" t="s">
        <v>120</v>
      </c>
      <c r="F46" s="30" t="s">
        <v>121</v>
      </c>
      <c r="G46" s="28" t="s">
        <v>221</v>
      </c>
      <c r="H46" s="18">
        <v>0.009671296296296296</v>
      </c>
      <c r="I46" s="18">
        <v>0.0016585648148148148</v>
      </c>
      <c r="J46" s="18">
        <v>0.0015011574074074074</v>
      </c>
      <c r="K46" s="18">
        <v>0.009280092592592592</v>
      </c>
      <c r="L46" s="18">
        <v>0.0016550925925925926</v>
      </c>
      <c r="M46" s="18">
        <v>0.0014814814814814814</v>
      </c>
      <c r="N46" s="18">
        <v>0.009118055555555556</v>
      </c>
      <c r="O46" s="18">
        <v>0.0016435185185185183</v>
      </c>
      <c r="P46" s="17">
        <f>SUM(H46:O46)</f>
        <v>0.036009259259259255</v>
      </c>
      <c r="Q46" s="23"/>
      <c r="R46" s="17">
        <f>SUM(P46,Q46)</f>
        <v>0.036009259259259255</v>
      </c>
      <c r="S46" s="18"/>
      <c r="T46" s="18"/>
      <c r="U46" s="18"/>
      <c r="V46" s="18"/>
      <c r="W46" s="18"/>
      <c r="X46" s="17"/>
      <c r="Y46" s="23"/>
      <c r="Z46" s="17"/>
      <c r="AA46" s="20"/>
      <c r="AB46" s="23"/>
      <c r="AC46" s="20" t="s">
        <v>27</v>
      </c>
      <c r="AD46" s="17"/>
      <c r="AE46" s="18"/>
    </row>
    <row r="47" spans="1:31" s="16" customFormat="1" ht="19.5" customHeight="1">
      <c r="A47" s="15"/>
      <c r="B47" s="15"/>
      <c r="C47" s="24">
        <v>20</v>
      </c>
      <c r="D47" s="29" t="s">
        <v>122</v>
      </c>
      <c r="E47" s="26" t="s">
        <v>123</v>
      </c>
      <c r="F47" s="30" t="s">
        <v>124</v>
      </c>
      <c r="G47" s="28" t="s">
        <v>221</v>
      </c>
      <c r="H47" s="18">
        <v>0.00980324074074074</v>
      </c>
      <c r="I47" s="18">
        <v>0.0016956018518518518</v>
      </c>
      <c r="J47" s="18">
        <v>0.0014918981481481482</v>
      </c>
      <c r="K47" s="18">
        <v>0.009306712962962963</v>
      </c>
      <c r="L47" s="18">
        <v>0.0017002314814814814</v>
      </c>
      <c r="M47" s="18">
        <v>0.0014768518518518516</v>
      </c>
      <c r="N47" s="18">
        <v>0.009267361111111112</v>
      </c>
      <c r="O47" s="18">
        <v>0.0016851851851851852</v>
      </c>
      <c r="P47" s="17">
        <f>SUM(H47:O47)</f>
        <v>0.03642708333333333</v>
      </c>
      <c r="Q47" s="23"/>
      <c r="R47" s="17">
        <f>SUM(P47,Q47)</f>
        <v>0.03642708333333333</v>
      </c>
      <c r="S47" s="18">
        <v>0.0028749999999999995</v>
      </c>
      <c r="T47" s="18">
        <v>0.0015069444444444444</v>
      </c>
      <c r="U47" s="18">
        <v>0.005431712962962962</v>
      </c>
      <c r="V47" s="18">
        <v>0.0029467592592592588</v>
      </c>
      <c r="W47" s="18"/>
      <c r="X47" s="17"/>
      <c r="Y47" s="23"/>
      <c r="Z47" s="17"/>
      <c r="AA47" s="20"/>
      <c r="AB47" s="23"/>
      <c r="AC47" s="20" t="s">
        <v>27</v>
      </c>
      <c r="AD47" s="17"/>
      <c r="AE47" s="18"/>
    </row>
    <row r="48" spans="1:31" s="16" customFormat="1" ht="19.5" customHeight="1">
      <c r="A48" s="15"/>
      <c r="B48" s="15"/>
      <c r="C48" s="24">
        <v>22</v>
      </c>
      <c r="D48" s="29" t="s">
        <v>128</v>
      </c>
      <c r="E48" s="26" t="s">
        <v>129</v>
      </c>
      <c r="F48" s="30" t="s">
        <v>124</v>
      </c>
      <c r="G48" s="28" t="s">
        <v>221</v>
      </c>
      <c r="H48" s="18">
        <v>0.009783564814814814</v>
      </c>
      <c r="I48" s="18">
        <v>0.0017002314814814814</v>
      </c>
      <c r="J48" s="18">
        <v>0.0015439814814814812</v>
      </c>
      <c r="K48" s="18">
        <v>0.009320601851851852</v>
      </c>
      <c r="L48" s="18">
        <v>0.001707175925925926</v>
      </c>
      <c r="M48" s="18">
        <v>0.0015069444444444444</v>
      </c>
      <c r="N48" s="18">
        <v>0.01416087962962963</v>
      </c>
      <c r="O48" s="18"/>
      <c r="P48" s="17"/>
      <c r="Q48" s="23"/>
      <c r="R48" s="17"/>
      <c r="S48" s="18"/>
      <c r="T48" s="18"/>
      <c r="U48" s="18"/>
      <c r="V48" s="18"/>
      <c r="W48" s="18"/>
      <c r="X48" s="17"/>
      <c r="Y48" s="23"/>
      <c r="Z48" s="17"/>
      <c r="AA48" s="20"/>
      <c r="AB48" s="23"/>
      <c r="AC48" s="20" t="s">
        <v>27</v>
      </c>
      <c r="AD48" s="17"/>
      <c r="AE48" s="18"/>
    </row>
    <row r="49" spans="1:31" s="16" customFormat="1" ht="19.5" customHeight="1">
      <c r="A49" s="15"/>
      <c r="B49" s="15"/>
      <c r="C49" s="24">
        <v>24</v>
      </c>
      <c r="D49" s="29" t="s">
        <v>57</v>
      </c>
      <c r="E49" s="26" t="s">
        <v>58</v>
      </c>
      <c r="F49" s="30" t="s">
        <v>59</v>
      </c>
      <c r="G49" s="28" t="s">
        <v>219</v>
      </c>
      <c r="H49" s="18"/>
      <c r="I49" s="18"/>
      <c r="J49" s="18"/>
      <c r="K49" s="18"/>
      <c r="L49" s="18"/>
      <c r="M49" s="18"/>
      <c r="N49" s="18"/>
      <c r="O49" s="18"/>
      <c r="P49" s="17"/>
      <c r="Q49" s="23"/>
      <c r="R49" s="17"/>
      <c r="S49" s="18">
        <v>0.0027615740740740743</v>
      </c>
      <c r="T49" s="18">
        <v>0.0015104166666666666</v>
      </c>
      <c r="U49" s="18">
        <v>0.00533449074074074</v>
      </c>
      <c r="V49" s="18">
        <v>0.002740740740740741</v>
      </c>
      <c r="W49" s="18">
        <v>0.0014618055555555556</v>
      </c>
      <c r="X49" s="17">
        <f>SUM(S49:W49)</f>
        <v>0.013809027777777778</v>
      </c>
      <c r="Y49" s="23"/>
      <c r="Z49" s="17">
        <f>SUM(X49,Y49)</f>
        <v>0.013809027777777778</v>
      </c>
      <c r="AA49" s="20"/>
      <c r="AB49" s="23"/>
      <c r="AC49" s="20" t="s">
        <v>27</v>
      </c>
      <c r="AD49" s="17"/>
      <c r="AE49" s="18"/>
    </row>
    <row r="50" spans="1:31" s="16" customFormat="1" ht="19.5" customHeight="1">
      <c r="A50" s="15"/>
      <c r="B50" s="15"/>
      <c r="C50" s="24">
        <v>26</v>
      </c>
      <c r="D50" s="29" t="s">
        <v>63</v>
      </c>
      <c r="E50" s="26" t="s">
        <v>64</v>
      </c>
      <c r="F50" s="30" t="s">
        <v>65</v>
      </c>
      <c r="G50" s="28" t="s">
        <v>219</v>
      </c>
      <c r="H50" s="18">
        <v>0.01023611111111111</v>
      </c>
      <c r="I50" s="18">
        <v>0.0017523148148148148</v>
      </c>
      <c r="J50" s="18"/>
      <c r="K50" s="18"/>
      <c r="L50" s="18"/>
      <c r="M50" s="18"/>
      <c r="N50" s="18"/>
      <c r="O50" s="18"/>
      <c r="P50" s="17"/>
      <c r="Q50" s="23"/>
      <c r="R50" s="17"/>
      <c r="S50" s="18">
        <v>0.0027974537037037035</v>
      </c>
      <c r="T50" s="18">
        <v>0.0014837962962962964</v>
      </c>
      <c r="U50" s="18"/>
      <c r="V50" s="18"/>
      <c r="W50" s="18"/>
      <c r="X50" s="17"/>
      <c r="Y50" s="23"/>
      <c r="Z50" s="17"/>
      <c r="AA50" s="20"/>
      <c r="AB50" s="23"/>
      <c r="AC50" s="20" t="s">
        <v>27</v>
      </c>
      <c r="AD50" s="17"/>
      <c r="AE50" s="18"/>
    </row>
    <row r="51" spans="1:31" s="16" customFormat="1" ht="19.5" customHeight="1">
      <c r="A51" s="15"/>
      <c r="B51" s="15"/>
      <c r="C51" s="24">
        <v>27</v>
      </c>
      <c r="D51" s="25" t="s">
        <v>66</v>
      </c>
      <c r="E51" s="26" t="s">
        <v>67</v>
      </c>
      <c r="F51" s="27" t="s">
        <v>68</v>
      </c>
      <c r="G51" s="28" t="s">
        <v>219</v>
      </c>
      <c r="H51" s="18">
        <v>0.010162037037037037</v>
      </c>
      <c r="I51" s="18">
        <v>0.001644675925925926</v>
      </c>
      <c r="J51" s="18">
        <v>0.0015104166666666666</v>
      </c>
      <c r="K51" s="18"/>
      <c r="L51" s="18"/>
      <c r="M51" s="18"/>
      <c r="N51" s="18"/>
      <c r="O51" s="18"/>
      <c r="P51" s="17"/>
      <c r="Q51" s="23"/>
      <c r="R51" s="17"/>
      <c r="S51" s="18"/>
      <c r="T51" s="18"/>
      <c r="U51" s="18"/>
      <c r="V51" s="18"/>
      <c r="W51" s="18"/>
      <c r="X51" s="17"/>
      <c r="Y51" s="39"/>
      <c r="Z51" s="17"/>
      <c r="AA51" s="20"/>
      <c r="AB51" s="39"/>
      <c r="AC51" s="20" t="s">
        <v>27</v>
      </c>
      <c r="AD51" s="17"/>
      <c r="AE51" s="18"/>
    </row>
    <row r="52" spans="1:31" s="16" customFormat="1" ht="19.5" customHeight="1">
      <c r="A52" s="15"/>
      <c r="B52" s="15"/>
      <c r="C52" s="24">
        <v>30</v>
      </c>
      <c r="D52" s="29" t="s">
        <v>178</v>
      </c>
      <c r="E52" s="26" t="s">
        <v>179</v>
      </c>
      <c r="F52" s="30" t="s">
        <v>180</v>
      </c>
      <c r="G52" s="28" t="s">
        <v>223</v>
      </c>
      <c r="H52" s="18">
        <v>0.009773148148148149</v>
      </c>
      <c r="I52" s="18">
        <v>0.0017372685185185188</v>
      </c>
      <c r="J52" s="18"/>
      <c r="K52" s="18"/>
      <c r="L52" s="18"/>
      <c r="M52" s="18"/>
      <c r="N52" s="18"/>
      <c r="O52" s="18"/>
      <c r="P52" s="17"/>
      <c r="Q52" s="23"/>
      <c r="R52" s="17"/>
      <c r="S52" s="18">
        <v>0.002893518518518519</v>
      </c>
      <c r="T52" s="18">
        <v>0.0015474537037037039</v>
      </c>
      <c r="U52" s="18">
        <v>0.005381944444444445</v>
      </c>
      <c r="V52" s="18">
        <v>0.002857638888888889</v>
      </c>
      <c r="W52" s="18">
        <v>0.001517361111111111</v>
      </c>
      <c r="X52" s="17">
        <f>SUM(S52:W52)</f>
        <v>0.014197916666666668</v>
      </c>
      <c r="Y52" s="23"/>
      <c r="Z52" s="17">
        <f>SUM(X52,Y52)</f>
        <v>0.014197916666666668</v>
      </c>
      <c r="AA52" s="20"/>
      <c r="AB52" s="23"/>
      <c r="AC52" s="20" t="s">
        <v>27</v>
      </c>
      <c r="AD52" s="17"/>
      <c r="AE52" s="18"/>
    </row>
    <row r="53" spans="1:31" s="16" customFormat="1" ht="19.5" customHeight="1">
      <c r="A53" s="15"/>
      <c r="B53" s="15"/>
      <c r="C53" s="24">
        <v>31</v>
      </c>
      <c r="D53" s="29" t="s">
        <v>181</v>
      </c>
      <c r="E53" s="26" t="s">
        <v>182</v>
      </c>
      <c r="F53" s="30" t="s">
        <v>183</v>
      </c>
      <c r="G53" s="28" t="s">
        <v>223</v>
      </c>
      <c r="H53" s="18"/>
      <c r="I53" s="18"/>
      <c r="J53" s="18"/>
      <c r="K53" s="18"/>
      <c r="L53" s="18"/>
      <c r="M53" s="18"/>
      <c r="N53" s="18"/>
      <c r="O53" s="18"/>
      <c r="P53" s="17"/>
      <c r="Q53" s="23"/>
      <c r="R53" s="17"/>
      <c r="S53" s="18"/>
      <c r="T53" s="18"/>
      <c r="U53" s="18"/>
      <c r="V53" s="18"/>
      <c r="W53" s="18"/>
      <c r="X53" s="17"/>
      <c r="Y53" s="23"/>
      <c r="Z53" s="17"/>
      <c r="AA53" s="20"/>
      <c r="AB53" s="23"/>
      <c r="AC53" s="20" t="s">
        <v>27</v>
      </c>
      <c r="AD53" s="17"/>
      <c r="AE53" s="18"/>
    </row>
    <row r="54" spans="1:31" s="16" customFormat="1" ht="19.5" customHeight="1">
      <c r="A54" s="15"/>
      <c r="B54" s="15"/>
      <c r="C54" s="24">
        <v>34</v>
      </c>
      <c r="D54" s="29" t="s">
        <v>142</v>
      </c>
      <c r="E54" s="26" t="s">
        <v>143</v>
      </c>
      <c r="F54" s="30" t="s">
        <v>144</v>
      </c>
      <c r="G54" s="28" t="s">
        <v>222</v>
      </c>
      <c r="H54" s="18">
        <v>0.010219907407407408</v>
      </c>
      <c r="I54" s="18">
        <v>0.001769675925925926</v>
      </c>
      <c r="J54" s="18">
        <v>0.0016944444444444444</v>
      </c>
      <c r="K54" s="18">
        <v>0.009849537037037037</v>
      </c>
      <c r="L54" s="18">
        <v>0.0017777777777777776</v>
      </c>
      <c r="M54" s="18">
        <v>0.0015729166666666667</v>
      </c>
      <c r="N54" s="18">
        <v>0.030435185185185187</v>
      </c>
      <c r="O54" s="18">
        <v>0.0017812499999999998</v>
      </c>
      <c r="P54" s="17"/>
      <c r="Q54" s="23"/>
      <c r="R54" s="17"/>
      <c r="S54" s="18">
        <v>0.0029953703703703705</v>
      </c>
      <c r="T54" s="18">
        <v>0.0015775462962962963</v>
      </c>
      <c r="U54" s="18">
        <v>0.005844907407407407</v>
      </c>
      <c r="V54" s="18">
        <v>0.0029618055555555556</v>
      </c>
      <c r="W54" s="18">
        <v>0.0015590277777777779</v>
      </c>
      <c r="X54" s="17">
        <f>SUM(S54:W54)</f>
        <v>0.014938657407407407</v>
      </c>
      <c r="Y54" s="23"/>
      <c r="Z54" s="17">
        <f>SUM(X54,Y54)</f>
        <v>0.014938657407407407</v>
      </c>
      <c r="AA54" s="20"/>
      <c r="AB54" s="23"/>
      <c r="AC54" s="20" t="s">
        <v>27</v>
      </c>
      <c r="AD54" s="17"/>
      <c r="AE54" s="18"/>
    </row>
    <row r="55" spans="1:31" s="16" customFormat="1" ht="19.5" customHeight="1">
      <c r="A55" s="15"/>
      <c r="B55" s="15"/>
      <c r="C55" s="24">
        <v>37</v>
      </c>
      <c r="D55" s="25" t="s">
        <v>151</v>
      </c>
      <c r="E55" s="26" t="s">
        <v>152</v>
      </c>
      <c r="F55" s="27" t="s">
        <v>153</v>
      </c>
      <c r="G55" s="28" t="s">
        <v>222</v>
      </c>
      <c r="H55" s="18">
        <v>0.010649305555555556</v>
      </c>
      <c r="I55" s="18">
        <v>0.0017789351851851853</v>
      </c>
      <c r="J55" s="18">
        <v>0.0016064814814814815</v>
      </c>
      <c r="K55" s="18">
        <v>0.009965277777777778</v>
      </c>
      <c r="L55" s="18">
        <v>0.0017523148148148148</v>
      </c>
      <c r="M55" s="18">
        <v>0.0015949074074074075</v>
      </c>
      <c r="N55" s="18">
        <v>0.009875</v>
      </c>
      <c r="O55" s="18">
        <v>0.0017372685185185188</v>
      </c>
      <c r="P55" s="17">
        <f>SUM(H55:O55)</f>
        <v>0.03895949074074074</v>
      </c>
      <c r="Q55" s="23"/>
      <c r="R55" s="17">
        <f>SUM(P55,Q55)</f>
        <v>0.03895949074074074</v>
      </c>
      <c r="S55" s="18">
        <v>0.0029282407407407412</v>
      </c>
      <c r="T55" s="18">
        <v>0.0015706018518518519</v>
      </c>
      <c r="U55" s="18">
        <v>0.005796296296296297</v>
      </c>
      <c r="V55" s="18"/>
      <c r="W55" s="18"/>
      <c r="X55" s="17"/>
      <c r="Y55" s="23"/>
      <c r="Z55" s="17"/>
      <c r="AA55" s="20"/>
      <c r="AB55" s="23"/>
      <c r="AC55" s="20" t="s">
        <v>27</v>
      </c>
      <c r="AD55" s="17"/>
      <c r="AE55" s="18"/>
    </row>
    <row r="56" spans="1:31" s="16" customFormat="1" ht="19.5" customHeight="1">
      <c r="A56" s="15"/>
      <c r="B56" s="15"/>
      <c r="C56" s="24">
        <v>40</v>
      </c>
      <c r="D56" s="25" t="s">
        <v>96</v>
      </c>
      <c r="E56" s="26" t="s">
        <v>97</v>
      </c>
      <c r="F56" s="27" t="s">
        <v>98</v>
      </c>
      <c r="G56" s="28" t="s">
        <v>220</v>
      </c>
      <c r="H56" s="18">
        <v>0.010375</v>
      </c>
      <c r="I56" s="18">
        <v>0.0016458333333333333</v>
      </c>
      <c r="J56" s="18">
        <v>0.0014930555555555556</v>
      </c>
      <c r="K56" s="18">
        <v>0.009569444444444445</v>
      </c>
      <c r="L56" s="18">
        <v>0.0016458333333333333</v>
      </c>
      <c r="M56" s="18">
        <v>0.0014930555555555556</v>
      </c>
      <c r="N56" s="18">
        <v>0.009519675925925926</v>
      </c>
      <c r="O56" s="18">
        <v>0.0016435185185185183</v>
      </c>
      <c r="P56" s="17">
        <f>SUM(H56:O56)</f>
        <v>0.03738541666666667</v>
      </c>
      <c r="Q56" s="23"/>
      <c r="R56" s="17">
        <f>SUM(P56,Q56)</f>
        <v>0.03738541666666667</v>
      </c>
      <c r="S56" s="18">
        <v>0.0031076388888888885</v>
      </c>
      <c r="T56" s="18">
        <v>0.0014826388888888886</v>
      </c>
      <c r="U56" s="18">
        <v>0.005552083333333333</v>
      </c>
      <c r="V56" s="18">
        <v>0.002831018518518518</v>
      </c>
      <c r="W56" s="18">
        <v>0.0014722222222222222</v>
      </c>
      <c r="X56" s="17"/>
      <c r="Y56" s="23"/>
      <c r="Z56" s="17"/>
      <c r="AA56" s="20"/>
      <c r="AB56" s="23"/>
      <c r="AC56" s="20" t="s">
        <v>27</v>
      </c>
      <c r="AD56" s="17"/>
      <c r="AE56" s="18"/>
    </row>
    <row r="57" spans="1:31" s="16" customFormat="1" ht="19.5" customHeight="1">
      <c r="A57" s="15"/>
      <c r="B57" s="15"/>
      <c r="C57" s="24">
        <v>44</v>
      </c>
      <c r="D57" s="25" t="s">
        <v>133</v>
      </c>
      <c r="E57" s="26" t="s">
        <v>134</v>
      </c>
      <c r="F57" s="27" t="s">
        <v>135</v>
      </c>
      <c r="G57" s="28" t="s">
        <v>221</v>
      </c>
      <c r="H57" s="18">
        <v>0.009637731481481481</v>
      </c>
      <c r="I57" s="18">
        <v>0.0016736111111111112</v>
      </c>
      <c r="J57" s="18">
        <v>0.0015462962962962963</v>
      </c>
      <c r="K57" s="18">
        <v>0.009452546296296296</v>
      </c>
      <c r="L57" s="18">
        <v>0.0017453703703703702</v>
      </c>
      <c r="M57" s="18">
        <v>0.0015185185185185182</v>
      </c>
      <c r="N57" s="18">
        <v>0.00938425925925926</v>
      </c>
      <c r="O57" s="18">
        <v>0.0017349537037037036</v>
      </c>
      <c r="P57" s="17">
        <f>SUM(H57:O57)</f>
        <v>0.03669328703703704</v>
      </c>
      <c r="Q57" s="23"/>
      <c r="R57" s="17">
        <f>SUM(P57,Q57)</f>
        <v>0.03669328703703704</v>
      </c>
      <c r="S57" s="18">
        <v>0.002912037037037037</v>
      </c>
      <c r="T57" s="18">
        <v>0.0016284722222222221</v>
      </c>
      <c r="U57" s="18"/>
      <c r="V57" s="18"/>
      <c r="W57" s="18"/>
      <c r="X57" s="17"/>
      <c r="Y57" s="23"/>
      <c r="Z57" s="17"/>
      <c r="AA57" s="20"/>
      <c r="AB57" s="23"/>
      <c r="AC57" s="20" t="s">
        <v>27</v>
      </c>
      <c r="AD57" s="17"/>
      <c r="AE57" s="18"/>
    </row>
    <row r="58" spans="1:31" s="16" customFormat="1" ht="19.5" customHeight="1">
      <c r="A58" s="15"/>
      <c r="B58" s="15"/>
      <c r="C58" s="24">
        <v>48</v>
      </c>
      <c r="D58" s="29" t="s">
        <v>160</v>
      </c>
      <c r="E58" s="26" t="s">
        <v>161</v>
      </c>
      <c r="F58" s="30" t="s">
        <v>162</v>
      </c>
      <c r="G58" s="28" t="s">
        <v>222</v>
      </c>
      <c r="H58" s="18">
        <v>0.010464120370370372</v>
      </c>
      <c r="I58" s="18">
        <v>0.001769675925925926</v>
      </c>
      <c r="J58" s="18"/>
      <c r="K58" s="18"/>
      <c r="L58" s="18"/>
      <c r="M58" s="18"/>
      <c r="N58" s="18"/>
      <c r="O58" s="18"/>
      <c r="P58" s="17"/>
      <c r="Q58" s="23"/>
      <c r="R58" s="17"/>
      <c r="S58" s="18"/>
      <c r="T58" s="18"/>
      <c r="U58" s="18"/>
      <c r="V58" s="18"/>
      <c r="W58" s="18"/>
      <c r="X58" s="17"/>
      <c r="Y58" s="23"/>
      <c r="Z58" s="17"/>
      <c r="AA58" s="20"/>
      <c r="AB58" s="23"/>
      <c r="AC58" s="20" t="s">
        <v>27</v>
      </c>
      <c r="AD58" s="17"/>
      <c r="AE58" s="18"/>
    </row>
    <row r="59" spans="1:31" s="16" customFormat="1" ht="19.5" customHeight="1">
      <c r="A59" s="15"/>
      <c r="B59" s="15"/>
      <c r="C59" s="24">
        <v>49</v>
      </c>
      <c r="D59" s="29" t="s">
        <v>163</v>
      </c>
      <c r="E59" s="26" t="s">
        <v>164</v>
      </c>
      <c r="F59" s="30" t="s">
        <v>165</v>
      </c>
      <c r="G59" s="28" t="s">
        <v>222</v>
      </c>
      <c r="H59" s="18">
        <v>0.01013425925925926</v>
      </c>
      <c r="I59" s="18">
        <v>0.0018032407407407407</v>
      </c>
      <c r="J59" s="18">
        <v>0.0016180555555555557</v>
      </c>
      <c r="K59" s="18">
        <v>0.009574074074074073</v>
      </c>
      <c r="L59" s="18">
        <v>0.0017974537037037037</v>
      </c>
      <c r="M59" s="18">
        <v>0.0016087962962962963</v>
      </c>
      <c r="N59" s="18"/>
      <c r="O59" s="18"/>
      <c r="P59" s="17"/>
      <c r="Q59" s="23"/>
      <c r="R59" s="17"/>
      <c r="S59" s="18">
        <v>0.0030162037037037037</v>
      </c>
      <c r="T59" s="18">
        <v>0.0015763888888888891</v>
      </c>
      <c r="U59" s="18">
        <v>0.006021990740740741</v>
      </c>
      <c r="V59" s="18">
        <v>0.0029432870370370372</v>
      </c>
      <c r="W59" s="18">
        <v>0.0017118055555555556</v>
      </c>
      <c r="X59" s="17">
        <f>SUM(S59:W59)</f>
        <v>0.015269675925925926</v>
      </c>
      <c r="Y59" s="23"/>
      <c r="Z59" s="17">
        <f>SUM(X59,Y59)</f>
        <v>0.015269675925925926</v>
      </c>
      <c r="AA59" s="20"/>
      <c r="AB59" s="23"/>
      <c r="AC59" s="20" t="s">
        <v>27</v>
      </c>
      <c r="AD59" s="17"/>
      <c r="AE59" s="18"/>
    </row>
    <row r="60" spans="1:31" s="16" customFormat="1" ht="19.5" customHeight="1">
      <c r="A60" s="15"/>
      <c r="B60" s="15"/>
      <c r="C60" s="24">
        <v>53</v>
      </c>
      <c r="D60" s="25" t="s">
        <v>193</v>
      </c>
      <c r="E60" s="26" t="s">
        <v>194</v>
      </c>
      <c r="F60" s="27" t="s">
        <v>195</v>
      </c>
      <c r="G60" s="28" t="s">
        <v>223</v>
      </c>
      <c r="H60" s="18"/>
      <c r="I60" s="18"/>
      <c r="J60" s="18"/>
      <c r="K60" s="18"/>
      <c r="L60" s="18"/>
      <c r="M60" s="18"/>
      <c r="N60" s="18"/>
      <c r="O60" s="18"/>
      <c r="P60" s="17"/>
      <c r="Q60" s="23"/>
      <c r="R60" s="17"/>
      <c r="S60" s="18">
        <v>0.002936342592592593</v>
      </c>
      <c r="T60" s="18">
        <v>0.00159375</v>
      </c>
      <c r="U60" s="18">
        <v>0.0057708333333333335</v>
      </c>
      <c r="V60" s="18">
        <v>0.0029606481481481484</v>
      </c>
      <c r="W60" s="18">
        <v>0.0016180555555555557</v>
      </c>
      <c r="X60" s="17">
        <f>SUM(S60:W60)</f>
        <v>0.014879629629629628</v>
      </c>
      <c r="Y60" s="23"/>
      <c r="Z60" s="17">
        <f>SUM(X60,Y60)</f>
        <v>0.014879629629629628</v>
      </c>
      <c r="AA60" s="20"/>
      <c r="AB60" s="23"/>
      <c r="AC60" s="20" t="s">
        <v>27</v>
      </c>
      <c r="AD60" s="17"/>
      <c r="AE60" s="18"/>
    </row>
    <row r="61" spans="1:31" s="16" customFormat="1" ht="19.5" customHeight="1">
      <c r="A61" s="15"/>
      <c r="B61" s="15"/>
      <c r="C61" s="24"/>
      <c r="D61" s="25"/>
      <c r="E61" s="26"/>
      <c r="F61" s="27"/>
      <c r="G61" s="28"/>
      <c r="H61" s="18"/>
      <c r="I61" s="18"/>
      <c r="J61" s="18"/>
      <c r="K61" s="18"/>
      <c r="L61" s="18"/>
      <c r="M61" s="18"/>
      <c r="N61" s="18"/>
      <c r="O61" s="18"/>
      <c r="P61" s="17"/>
      <c r="Q61" s="23"/>
      <c r="R61" s="17"/>
      <c r="S61" s="18"/>
      <c r="T61" s="18"/>
      <c r="U61" s="18"/>
      <c r="V61" s="18"/>
      <c r="W61" s="18"/>
      <c r="X61" s="17"/>
      <c r="Y61" s="23"/>
      <c r="Z61" s="17"/>
      <c r="AA61" s="20"/>
      <c r="AB61" s="23"/>
      <c r="AC61" s="20"/>
      <c r="AD61" s="17"/>
      <c r="AE61" s="18"/>
    </row>
    <row r="62" spans="1:31" s="16" customFormat="1" ht="19.5" customHeight="1">
      <c r="A62" s="15"/>
      <c r="B62" s="15">
        <v>1</v>
      </c>
      <c r="C62" s="24">
        <v>57</v>
      </c>
      <c r="D62" s="25" t="s">
        <v>196</v>
      </c>
      <c r="E62" s="26" t="s">
        <v>197</v>
      </c>
      <c r="F62" s="27" t="s">
        <v>198</v>
      </c>
      <c r="G62" s="28" t="s">
        <v>224</v>
      </c>
      <c r="H62" s="18">
        <v>0.010192129629629629</v>
      </c>
      <c r="I62" s="18">
        <v>0.0018032407407407407</v>
      </c>
      <c r="J62" s="18">
        <v>0.0017118055555555556</v>
      </c>
      <c r="K62" s="18">
        <v>0.010092592592592592</v>
      </c>
      <c r="L62" s="18">
        <v>0.0017118055555555556</v>
      </c>
      <c r="M62" s="18">
        <v>0.0016527777777777775</v>
      </c>
      <c r="N62" s="18">
        <v>0.009950231481481482</v>
      </c>
      <c r="O62" s="18">
        <v>0.0017025462962962964</v>
      </c>
      <c r="P62" s="17">
        <f>SUM(H62:O62)</f>
        <v>0.03881712962962963</v>
      </c>
      <c r="Q62" s="23"/>
      <c r="R62" s="17">
        <f>SUM(P62,Q62)</f>
        <v>0.03881712962962963</v>
      </c>
      <c r="S62" s="18">
        <v>0.0030300925925925925</v>
      </c>
      <c r="T62" s="18">
        <v>0.0016006944444444445</v>
      </c>
      <c r="U62" s="18">
        <v>0.005804398148148148</v>
      </c>
      <c r="V62" s="18">
        <v>0.0030150462962962965</v>
      </c>
      <c r="W62" s="18">
        <v>0.0016064814814814815</v>
      </c>
      <c r="X62" s="17">
        <f>SUM(S62:W62)</f>
        <v>0.015056712962962964</v>
      </c>
      <c r="Y62" s="23"/>
      <c r="Z62" s="17">
        <f>SUM(X62,Y62)</f>
        <v>0.015056712962962964</v>
      </c>
      <c r="AA62" s="20">
        <f>SUM(P62,X62)</f>
        <v>0.0538738425925926</v>
      </c>
      <c r="AB62" s="23"/>
      <c r="AC62" s="20">
        <f>SUM(AA62,AB62)</f>
        <v>0.0538738425925926</v>
      </c>
      <c r="AD62" s="17"/>
      <c r="AE62" s="18"/>
    </row>
    <row r="63" spans="1:31" s="16" customFormat="1" ht="19.5" customHeight="1">
      <c r="A63" s="15"/>
      <c r="B63" s="15"/>
      <c r="C63" s="24">
        <v>58</v>
      </c>
      <c r="D63" s="25" t="s">
        <v>199</v>
      </c>
      <c r="E63" s="26" t="s">
        <v>200</v>
      </c>
      <c r="F63" s="27" t="s">
        <v>201</v>
      </c>
      <c r="G63" s="28" t="s">
        <v>224</v>
      </c>
      <c r="H63" s="18">
        <v>0.010467592592592593</v>
      </c>
      <c r="I63" s="18">
        <v>0.001689814814814815</v>
      </c>
      <c r="J63" s="18">
        <v>0.0017453703703703702</v>
      </c>
      <c r="K63" s="18"/>
      <c r="L63" s="18"/>
      <c r="M63" s="18"/>
      <c r="N63" s="18"/>
      <c r="O63" s="18"/>
      <c r="P63" s="17"/>
      <c r="Q63" s="23"/>
      <c r="R63" s="17"/>
      <c r="S63" s="18"/>
      <c r="T63" s="18"/>
      <c r="U63" s="18"/>
      <c r="V63" s="18"/>
      <c r="W63" s="18"/>
      <c r="X63" s="17"/>
      <c r="Y63" s="23"/>
      <c r="Z63" s="17"/>
      <c r="AA63" s="20"/>
      <c r="AB63" s="23"/>
      <c r="AC63" s="20" t="s">
        <v>27</v>
      </c>
      <c r="AD63" s="17"/>
      <c r="AE63" s="18"/>
    </row>
    <row r="64" spans="1:31" s="16" customFormat="1" ht="19.5" customHeight="1">
      <c r="A64" s="15"/>
      <c r="B64" s="15">
        <v>1</v>
      </c>
      <c r="C64" s="24">
        <v>60</v>
      </c>
      <c r="D64" s="29" t="s">
        <v>205</v>
      </c>
      <c r="E64" s="26" t="s">
        <v>206</v>
      </c>
      <c r="F64" s="30" t="s">
        <v>207</v>
      </c>
      <c r="G64" s="28" t="s">
        <v>225</v>
      </c>
      <c r="H64" s="18">
        <v>0.010728009259259258</v>
      </c>
      <c r="I64" s="18">
        <v>0.0016956018518518518</v>
      </c>
      <c r="J64" s="18">
        <v>0.0016979166666666664</v>
      </c>
      <c r="K64" s="18">
        <v>0.01019675925925926</v>
      </c>
      <c r="L64" s="18">
        <v>0.0016666666666666668</v>
      </c>
      <c r="M64" s="18">
        <v>0.0016041666666666667</v>
      </c>
      <c r="N64" s="18">
        <v>0.010144675925925925</v>
      </c>
      <c r="O64" s="18">
        <v>0.0016296296296296295</v>
      </c>
      <c r="P64" s="17">
        <f>SUM(H64:O64)</f>
        <v>0.03936342592592592</v>
      </c>
      <c r="Q64" s="23"/>
      <c r="R64" s="17">
        <f>SUM(P64,Q64)</f>
        <v>0.03936342592592592</v>
      </c>
      <c r="S64" s="18">
        <v>0.0030046296296296297</v>
      </c>
      <c r="T64" s="18">
        <v>0.001568287037037037</v>
      </c>
      <c r="U64" s="18">
        <v>0.005766203703703703</v>
      </c>
      <c r="V64" s="18">
        <v>0.0029143518518518516</v>
      </c>
      <c r="W64" s="18">
        <v>0.0015532407407407407</v>
      </c>
      <c r="X64" s="17">
        <f>SUM(S64:W64)</f>
        <v>0.014806712962962962</v>
      </c>
      <c r="Y64" s="23"/>
      <c r="Z64" s="17">
        <f>SUM(X64,Y64)</f>
        <v>0.014806712962962962</v>
      </c>
      <c r="AA64" s="20">
        <f>SUM(P64,X64)</f>
        <v>0.054170138888888886</v>
      </c>
      <c r="AB64" s="23"/>
      <c r="AC64" s="20">
        <f>SUM(AA64,AB64)</f>
        <v>0.054170138888888886</v>
      </c>
      <c r="AD64" s="17"/>
      <c r="AE64" s="18"/>
    </row>
    <row r="65" spans="1:31" s="16" customFormat="1" ht="19.5" customHeight="1">
      <c r="A65" s="15"/>
      <c r="B65" s="15">
        <v>2</v>
      </c>
      <c r="C65" s="24">
        <v>61</v>
      </c>
      <c r="D65" s="25" t="s">
        <v>208</v>
      </c>
      <c r="E65" s="26" t="s">
        <v>209</v>
      </c>
      <c r="F65" s="27" t="s">
        <v>210</v>
      </c>
      <c r="G65" s="28" t="s">
        <v>225</v>
      </c>
      <c r="H65" s="18">
        <v>0.01074074074074074</v>
      </c>
      <c r="I65" s="18">
        <v>0.0017719907407407409</v>
      </c>
      <c r="J65" s="18">
        <v>0.0016493055555555556</v>
      </c>
      <c r="K65" s="18">
        <v>0.010628472222222221</v>
      </c>
      <c r="L65" s="18">
        <v>0.0017870370370370368</v>
      </c>
      <c r="M65" s="18">
        <v>0.0016018518518518517</v>
      </c>
      <c r="N65" s="18">
        <v>0.01066087962962963</v>
      </c>
      <c r="O65" s="18">
        <v>0.001773148148148148</v>
      </c>
      <c r="P65" s="17">
        <f>SUM(H65:O65)</f>
        <v>0.04061342592592592</v>
      </c>
      <c r="Q65" s="23"/>
      <c r="R65" s="17">
        <f>SUM(P65,Q65)</f>
        <v>0.04061342592592592</v>
      </c>
      <c r="S65" s="18">
        <v>0.003112268518518518</v>
      </c>
      <c r="T65" s="18">
        <v>0.0016145833333333333</v>
      </c>
      <c r="U65" s="18">
        <v>0.006436342592592592</v>
      </c>
      <c r="V65" s="18">
        <v>0.0030983796296296297</v>
      </c>
      <c r="W65" s="18">
        <v>0.0016238425925925925</v>
      </c>
      <c r="X65" s="17">
        <f>SUM(S65:W65)</f>
        <v>0.015885416666666666</v>
      </c>
      <c r="Y65" s="23"/>
      <c r="Z65" s="17">
        <f>SUM(X65,Y65)</f>
        <v>0.015885416666666666</v>
      </c>
      <c r="AA65" s="20">
        <f>SUM(P65,X65)</f>
        <v>0.05649884259259259</v>
      </c>
      <c r="AB65" s="23"/>
      <c r="AC65" s="20">
        <f>SUM(AA65,AB65)</f>
        <v>0.05649884259259259</v>
      </c>
      <c r="AD65" s="17"/>
      <c r="AE65" s="18"/>
    </row>
    <row r="66" spans="1:31" s="16" customFormat="1" ht="19.5" customHeight="1">
      <c r="A66" s="15"/>
      <c r="B66" s="15">
        <v>3</v>
      </c>
      <c r="C66" s="24">
        <v>63</v>
      </c>
      <c r="D66" s="25" t="s">
        <v>214</v>
      </c>
      <c r="E66" s="26" t="s">
        <v>215</v>
      </c>
      <c r="F66" s="27" t="s">
        <v>216</v>
      </c>
      <c r="G66" s="28" t="s">
        <v>225</v>
      </c>
      <c r="H66" s="18">
        <v>0.011614583333333333</v>
      </c>
      <c r="I66" s="18">
        <v>0.0019085648148148145</v>
      </c>
      <c r="J66" s="18">
        <v>0.0017962962962962965</v>
      </c>
      <c r="K66" s="18">
        <v>0.010983796296296297</v>
      </c>
      <c r="L66" s="18">
        <v>0.0019745370370370372</v>
      </c>
      <c r="M66" s="18">
        <v>0.001775462962962963</v>
      </c>
      <c r="N66" s="18">
        <v>0.011032407407407407</v>
      </c>
      <c r="O66" s="18">
        <v>0.0019386574074074072</v>
      </c>
      <c r="P66" s="20">
        <f>SUM(H66:O66)</f>
        <v>0.04302430555555556</v>
      </c>
      <c r="Q66" s="20"/>
      <c r="R66" s="20">
        <f>SUM(P66,Q66)</f>
        <v>0.04302430555555556</v>
      </c>
      <c r="S66" s="18">
        <v>0.0033645833333333336</v>
      </c>
      <c r="T66" s="18">
        <v>0.001736111111111111</v>
      </c>
      <c r="U66" s="18">
        <v>0.006600694444444445</v>
      </c>
      <c r="V66" s="18">
        <v>0.0033888888888888888</v>
      </c>
      <c r="W66" s="18">
        <v>0.0017997685185185185</v>
      </c>
      <c r="X66" s="17">
        <f>SUM(S66:W66)</f>
        <v>0.0168900462962963</v>
      </c>
      <c r="Y66" s="23"/>
      <c r="Z66" s="17">
        <f>SUM(X66,Y66)</f>
        <v>0.0168900462962963</v>
      </c>
      <c r="AA66" s="20">
        <f>SUM(P66,X66)</f>
        <v>0.05991435185185186</v>
      </c>
      <c r="AB66" s="23"/>
      <c r="AC66" s="20">
        <f>SUM(AA66,AB66)</f>
        <v>0.05991435185185186</v>
      </c>
      <c r="AD66" s="17"/>
      <c r="AE66" s="18"/>
    </row>
    <row r="67" spans="1:31" s="16" customFormat="1" ht="19.5" customHeight="1">
      <c r="A67" s="15"/>
      <c r="B67" s="15">
        <v>4</v>
      </c>
      <c r="C67" s="24">
        <v>62</v>
      </c>
      <c r="D67" s="29" t="s">
        <v>211</v>
      </c>
      <c r="E67" s="26" t="s">
        <v>212</v>
      </c>
      <c r="F67" s="30" t="s">
        <v>213</v>
      </c>
      <c r="G67" s="28" t="s">
        <v>225</v>
      </c>
      <c r="H67" s="18">
        <v>0.01128587962962963</v>
      </c>
      <c r="I67" s="18">
        <v>0.0020509259259259257</v>
      </c>
      <c r="J67" s="18">
        <v>0.0018680555555555553</v>
      </c>
      <c r="K67" s="18">
        <v>0.011226851851851854</v>
      </c>
      <c r="L67" s="18">
        <v>0.0020497685185185185</v>
      </c>
      <c r="M67" s="18">
        <v>0.0018414351851851853</v>
      </c>
      <c r="N67" s="18">
        <v>0.011079861111111112</v>
      </c>
      <c r="O67" s="18">
        <v>0.0020543981481481485</v>
      </c>
      <c r="P67" s="20">
        <f>SUM(H67:O67)</f>
        <v>0.04345717592592593</v>
      </c>
      <c r="Q67" s="20"/>
      <c r="R67" s="20">
        <f>SUM(P67,Q67)</f>
        <v>0.04345717592592593</v>
      </c>
      <c r="S67" s="18">
        <v>0.00340625</v>
      </c>
      <c r="T67" s="18">
        <v>0.001792824074074074</v>
      </c>
      <c r="U67" s="18">
        <v>0.00635300925925926</v>
      </c>
      <c r="V67" s="18">
        <v>0.0033645833333333336</v>
      </c>
      <c r="W67" s="18">
        <v>0.0017743055555555552</v>
      </c>
      <c r="X67" s="17">
        <f>SUM(S67:W67)</f>
        <v>0.016690972222222225</v>
      </c>
      <c r="Y67" s="23"/>
      <c r="Z67" s="17">
        <f>SUM(X67,Y67)</f>
        <v>0.016690972222222225</v>
      </c>
      <c r="AA67" s="20">
        <f>SUM(P67,X67)</f>
        <v>0.06014814814814815</v>
      </c>
      <c r="AB67" s="23"/>
      <c r="AC67" s="20">
        <f>SUM(AA67,AB67)</f>
        <v>0.06014814814814815</v>
      </c>
      <c r="AD67" s="17"/>
      <c r="AE67" s="18"/>
    </row>
    <row r="68" spans="1:31" s="16" customFormat="1" ht="19.5" customHeight="1">
      <c r="A68" s="15"/>
      <c r="B68" s="15"/>
      <c r="C68" s="24">
        <v>59</v>
      </c>
      <c r="D68" s="29" t="s">
        <v>202</v>
      </c>
      <c r="E68" s="26" t="s">
        <v>203</v>
      </c>
      <c r="F68" s="30" t="s">
        <v>204</v>
      </c>
      <c r="G68" s="28" t="s">
        <v>225</v>
      </c>
      <c r="H68" s="18">
        <v>0.010773148148148148</v>
      </c>
      <c r="I68" s="18">
        <v>0.0018576388888888887</v>
      </c>
      <c r="J68" s="18">
        <v>0.0016909722222222222</v>
      </c>
      <c r="K68" s="18">
        <v>0.010295138888888888</v>
      </c>
      <c r="L68" s="18">
        <v>0.0017893518518518519</v>
      </c>
      <c r="M68" s="18">
        <v>0.0016435185185185183</v>
      </c>
      <c r="N68" s="18"/>
      <c r="O68" s="18"/>
      <c r="P68" s="17"/>
      <c r="Q68" s="23"/>
      <c r="R68" s="17"/>
      <c r="S68" s="18"/>
      <c r="T68" s="18"/>
      <c r="U68" s="18"/>
      <c r="V68" s="18"/>
      <c r="W68" s="18"/>
      <c r="X68" s="17"/>
      <c r="Y68" s="23"/>
      <c r="Z68" s="17"/>
      <c r="AA68" s="20"/>
      <c r="AB68" s="23"/>
      <c r="AC68" s="20" t="s">
        <v>27</v>
      </c>
      <c r="AD68" s="17"/>
      <c r="AE68" s="18"/>
    </row>
    <row r="69" spans="1:31" s="32" customFormat="1" ht="13.5">
      <c r="A69" s="31"/>
      <c r="B69" s="31"/>
      <c r="C69" s="31"/>
      <c r="E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3"/>
      <c r="R69" s="31"/>
      <c r="S69" s="31"/>
      <c r="T69" s="31"/>
      <c r="U69" s="31"/>
      <c r="V69" s="31"/>
      <c r="W69" s="31"/>
      <c r="X69" s="31"/>
      <c r="Y69" s="33"/>
      <c r="Z69" s="31"/>
      <c r="AA69" s="34"/>
      <c r="AB69" s="33"/>
      <c r="AC69" s="34"/>
      <c r="AD69" s="31"/>
      <c r="AE69" s="31"/>
    </row>
    <row r="70" spans="1:31" s="32" customFormat="1" ht="13.5">
      <c r="A70" s="31"/>
      <c r="B70" s="31"/>
      <c r="C70" s="31"/>
      <c r="E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3"/>
      <c r="R70" s="31"/>
      <c r="S70" s="31"/>
      <c r="T70" s="31"/>
      <c r="U70" s="31"/>
      <c r="V70" s="31"/>
      <c r="W70" s="31"/>
      <c r="X70" s="31"/>
      <c r="Y70" s="33"/>
      <c r="Z70" s="31"/>
      <c r="AA70" s="34"/>
      <c r="AB70" s="33"/>
      <c r="AC70" s="34"/>
      <c r="AD70" s="31"/>
      <c r="AE70" s="31"/>
    </row>
    <row r="71" spans="1:31" s="32" customFormat="1" ht="13.5">
      <c r="A71" s="31"/>
      <c r="B71" s="31"/>
      <c r="C71" s="31"/>
      <c r="E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3"/>
      <c r="R71" s="31"/>
      <c r="S71" s="31"/>
      <c r="T71" s="31"/>
      <c r="U71" s="31"/>
      <c r="V71" s="31"/>
      <c r="W71" s="31"/>
      <c r="X71" s="31"/>
      <c r="Y71" s="33"/>
      <c r="Z71" s="31"/>
      <c r="AA71" s="34"/>
      <c r="AB71" s="33"/>
      <c r="AC71" s="34"/>
      <c r="AD71" s="31"/>
      <c r="AE71" s="31"/>
    </row>
    <row r="72" spans="1:31" s="32" customFormat="1" ht="13.5">
      <c r="A72" s="31"/>
      <c r="B72" s="31"/>
      <c r="C72" s="31"/>
      <c r="E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3"/>
      <c r="R72" s="31"/>
      <c r="S72" s="31"/>
      <c r="T72" s="31"/>
      <c r="U72" s="31"/>
      <c r="V72" s="31"/>
      <c r="W72" s="31"/>
      <c r="X72" s="31"/>
      <c r="Y72" s="33"/>
      <c r="Z72" s="31"/>
      <c r="AA72" s="34"/>
      <c r="AB72" s="33"/>
      <c r="AC72" s="34"/>
      <c r="AD72" s="31"/>
      <c r="AE72" s="31"/>
    </row>
    <row r="73" spans="1:31" s="32" customFormat="1" ht="13.5">
      <c r="A73" s="31"/>
      <c r="B73" s="31"/>
      <c r="C73" s="31"/>
      <c r="E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3"/>
      <c r="R73" s="31"/>
      <c r="S73" s="31"/>
      <c r="T73" s="31"/>
      <c r="U73" s="31"/>
      <c r="V73" s="31"/>
      <c r="W73" s="31"/>
      <c r="X73" s="31"/>
      <c r="Y73" s="33"/>
      <c r="Z73" s="31"/>
      <c r="AA73" s="34"/>
      <c r="AB73" s="33"/>
      <c r="AC73" s="34"/>
      <c r="AD73" s="31"/>
      <c r="AE73" s="31"/>
    </row>
    <row r="74" spans="1:31" s="32" customFormat="1" ht="13.5">
      <c r="A74" s="31"/>
      <c r="B74" s="31"/>
      <c r="C74" s="31"/>
      <c r="E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3"/>
      <c r="R74" s="31"/>
      <c r="S74" s="31"/>
      <c r="T74" s="31"/>
      <c r="U74" s="31"/>
      <c r="V74" s="31"/>
      <c r="W74" s="31"/>
      <c r="X74" s="31"/>
      <c r="Y74" s="33"/>
      <c r="Z74" s="31"/>
      <c r="AA74" s="34"/>
      <c r="AB74" s="33"/>
      <c r="AC74" s="34"/>
      <c r="AD74" s="31"/>
      <c r="AE74" s="31"/>
    </row>
    <row r="75" spans="1:31" s="32" customFormat="1" ht="13.5">
      <c r="A75" s="31"/>
      <c r="B75" s="31"/>
      <c r="C75" s="31"/>
      <c r="E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3"/>
      <c r="R75" s="31"/>
      <c r="S75" s="31"/>
      <c r="T75" s="31"/>
      <c r="U75" s="31"/>
      <c r="V75" s="31"/>
      <c r="W75" s="31"/>
      <c r="X75" s="31"/>
      <c r="Y75" s="33"/>
      <c r="Z75" s="31"/>
      <c r="AA75" s="34"/>
      <c r="AB75" s="33"/>
      <c r="AC75" s="34"/>
      <c r="AD75" s="31"/>
      <c r="AE75" s="31"/>
    </row>
    <row r="76" spans="1:31" s="32" customFormat="1" ht="13.5">
      <c r="A76" s="31"/>
      <c r="B76" s="31"/>
      <c r="C76" s="31"/>
      <c r="E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3"/>
      <c r="R76" s="31"/>
      <c r="S76" s="31"/>
      <c r="T76" s="31"/>
      <c r="U76" s="31"/>
      <c r="V76" s="31"/>
      <c r="W76" s="31"/>
      <c r="X76" s="31"/>
      <c r="Y76" s="33"/>
      <c r="Z76" s="31"/>
      <c r="AA76" s="34"/>
      <c r="AB76" s="33"/>
      <c r="AC76" s="34"/>
      <c r="AD76" s="31"/>
      <c r="AE76" s="31"/>
    </row>
    <row r="77" spans="1:31" s="32" customFormat="1" ht="13.5">
      <c r="A77" s="31"/>
      <c r="B77" s="31"/>
      <c r="C77" s="31"/>
      <c r="E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3"/>
      <c r="R77" s="31"/>
      <c r="S77" s="31"/>
      <c r="T77" s="31"/>
      <c r="U77" s="31"/>
      <c r="V77" s="31"/>
      <c r="W77" s="31"/>
      <c r="X77" s="31"/>
      <c r="Y77" s="33"/>
      <c r="Z77" s="31"/>
      <c r="AA77" s="34"/>
      <c r="AB77" s="33"/>
      <c r="AC77" s="34"/>
      <c r="AD77" s="31"/>
      <c r="AE77" s="31"/>
    </row>
    <row r="78" spans="1:31" s="32" customFormat="1" ht="13.5">
      <c r="A78" s="31"/>
      <c r="B78" s="31"/>
      <c r="C78" s="31"/>
      <c r="E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3"/>
      <c r="R78" s="31"/>
      <c r="S78" s="31"/>
      <c r="T78" s="31"/>
      <c r="U78" s="31"/>
      <c r="V78" s="31"/>
      <c r="W78" s="31"/>
      <c r="X78" s="31"/>
      <c r="Y78" s="33"/>
      <c r="Z78" s="31"/>
      <c r="AA78" s="34"/>
      <c r="AB78" s="33"/>
      <c r="AC78" s="34"/>
      <c r="AD78" s="31"/>
      <c r="AE78" s="31"/>
    </row>
    <row r="79" spans="1:31" s="32" customFormat="1" ht="13.5">
      <c r="A79" s="31"/>
      <c r="B79" s="31"/>
      <c r="C79" s="31"/>
      <c r="E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3"/>
      <c r="R79" s="31"/>
      <c r="S79" s="31"/>
      <c r="T79" s="31"/>
      <c r="U79" s="31"/>
      <c r="V79" s="31"/>
      <c r="W79" s="31"/>
      <c r="X79" s="31"/>
      <c r="Y79" s="33"/>
      <c r="Z79" s="31"/>
      <c r="AA79" s="34"/>
      <c r="AB79" s="33"/>
      <c r="AC79" s="34"/>
      <c r="AD79" s="31"/>
      <c r="AE79" s="31"/>
    </row>
    <row r="80" spans="1:31" s="32" customFormat="1" ht="13.5">
      <c r="A80" s="31"/>
      <c r="B80" s="31"/>
      <c r="C80" s="31"/>
      <c r="E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3"/>
      <c r="R80" s="31"/>
      <c r="S80" s="31"/>
      <c r="T80" s="31"/>
      <c r="U80" s="31"/>
      <c r="V80" s="31"/>
      <c r="W80" s="31"/>
      <c r="X80" s="31"/>
      <c r="Y80" s="33"/>
      <c r="Z80" s="31"/>
      <c r="AA80" s="34"/>
      <c r="AB80" s="33"/>
      <c r="AC80" s="34"/>
      <c r="AD80" s="31"/>
      <c r="AE80" s="31"/>
    </row>
    <row r="81" spans="1:31" s="32" customFormat="1" ht="13.5">
      <c r="A81" s="31"/>
      <c r="B81" s="31"/>
      <c r="C81" s="31"/>
      <c r="E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3"/>
      <c r="R81" s="31"/>
      <c r="S81" s="31"/>
      <c r="T81" s="31"/>
      <c r="U81" s="31"/>
      <c r="V81" s="31"/>
      <c r="W81" s="31"/>
      <c r="X81" s="31"/>
      <c r="Y81" s="33"/>
      <c r="Z81" s="31"/>
      <c r="AA81" s="34"/>
      <c r="AB81" s="33"/>
      <c r="AC81" s="34" t="s">
        <v>27</v>
      </c>
      <c r="AD81" s="31"/>
      <c r="AE81" s="31"/>
    </row>
    <row r="82" spans="1:31" s="32" customFormat="1" ht="13.5">
      <c r="A82" s="31"/>
      <c r="B82" s="31"/>
      <c r="C82" s="31"/>
      <c r="E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1"/>
      <c r="S82" s="31"/>
      <c r="T82" s="31"/>
      <c r="U82" s="31"/>
      <c r="V82" s="31"/>
      <c r="W82" s="31"/>
      <c r="X82" s="31"/>
      <c r="Y82" s="33"/>
      <c r="Z82" s="31"/>
      <c r="AA82" s="34"/>
      <c r="AB82" s="33"/>
      <c r="AC82" s="34" t="s">
        <v>27</v>
      </c>
      <c r="AD82" s="31"/>
      <c r="AE82" s="31"/>
    </row>
    <row r="83" spans="1:31" s="32" customFormat="1" ht="13.5">
      <c r="A83" s="31"/>
      <c r="B83" s="31"/>
      <c r="C83" s="31"/>
      <c r="E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1"/>
      <c r="S83" s="31"/>
      <c r="T83" s="31"/>
      <c r="U83" s="31"/>
      <c r="V83" s="31"/>
      <c r="W83" s="31"/>
      <c r="X83" s="31"/>
      <c r="Y83" s="33"/>
      <c r="Z83" s="31"/>
      <c r="AA83" s="34"/>
      <c r="AB83" s="33"/>
      <c r="AC83" s="34" t="s">
        <v>27</v>
      </c>
      <c r="AD83" s="31"/>
      <c r="AE83" s="31"/>
    </row>
    <row r="84" spans="1:31" s="32" customFormat="1" ht="13.5">
      <c r="A84" s="31"/>
      <c r="B84" s="31"/>
      <c r="C84" s="31"/>
      <c r="E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1"/>
      <c r="S84" s="31"/>
      <c r="T84" s="31"/>
      <c r="U84" s="31"/>
      <c r="V84" s="31"/>
      <c r="W84" s="31"/>
      <c r="X84" s="31"/>
      <c r="Y84" s="33"/>
      <c r="Z84" s="31"/>
      <c r="AA84" s="34"/>
      <c r="AB84" s="33"/>
      <c r="AC84" s="34" t="s">
        <v>27</v>
      </c>
      <c r="AD84" s="31"/>
      <c r="AE84" s="31"/>
    </row>
    <row r="85" spans="1:31" s="32" customFormat="1" ht="13.5">
      <c r="A85" s="31"/>
      <c r="B85" s="31"/>
      <c r="C85" s="31"/>
      <c r="E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3"/>
      <c r="R85" s="31"/>
      <c r="S85" s="31"/>
      <c r="T85" s="31"/>
      <c r="U85" s="31"/>
      <c r="V85" s="31"/>
      <c r="W85" s="31"/>
      <c r="X85" s="31"/>
      <c r="Y85" s="33"/>
      <c r="Z85" s="31"/>
      <c r="AA85" s="34"/>
      <c r="AB85" s="33"/>
      <c r="AC85" s="34" t="s">
        <v>27</v>
      </c>
      <c r="AD85" s="31"/>
      <c r="AE85" s="31"/>
    </row>
    <row r="86" spans="1:31" s="32" customFormat="1" ht="13.5">
      <c r="A86" s="31"/>
      <c r="B86" s="31"/>
      <c r="C86" s="31"/>
      <c r="E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3"/>
      <c r="R86" s="31"/>
      <c r="S86" s="31"/>
      <c r="T86" s="31"/>
      <c r="U86" s="31"/>
      <c r="V86" s="31"/>
      <c r="W86" s="31"/>
      <c r="X86" s="31"/>
      <c r="Y86" s="33"/>
      <c r="Z86" s="31"/>
      <c r="AA86" s="34"/>
      <c r="AB86" s="33"/>
      <c r="AC86" s="34" t="s">
        <v>27</v>
      </c>
      <c r="AD86" s="31"/>
      <c r="AE86" s="31"/>
    </row>
    <row r="87" spans="1:31" s="32" customFormat="1" ht="13.5">
      <c r="A87" s="31"/>
      <c r="B87" s="31"/>
      <c r="C87" s="31"/>
      <c r="E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3"/>
      <c r="R87" s="31"/>
      <c r="S87" s="31"/>
      <c r="T87" s="31"/>
      <c r="U87" s="31"/>
      <c r="V87" s="31"/>
      <c r="W87" s="31"/>
      <c r="X87" s="31"/>
      <c r="Y87" s="33"/>
      <c r="Z87" s="31"/>
      <c r="AA87" s="34"/>
      <c r="AB87" s="33"/>
      <c r="AC87" s="34" t="s">
        <v>27</v>
      </c>
      <c r="AD87" s="31"/>
      <c r="AE87" s="31"/>
    </row>
    <row r="88" spans="1:31" s="32" customFormat="1" ht="13.5">
      <c r="A88" s="31"/>
      <c r="B88" s="31"/>
      <c r="C88" s="31"/>
      <c r="E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3"/>
      <c r="R88" s="31"/>
      <c r="S88" s="31"/>
      <c r="T88" s="31"/>
      <c r="U88" s="31"/>
      <c r="V88" s="31"/>
      <c r="W88" s="31"/>
      <c r="X88" s="31"/>
      <c r="Y88" s="33"/>
      <c r="Z88" s="31"/>
      <c r="AA88" s="34"/>
      <c r="AB88" s="33"/>
      <c r="AC88" s="34" t="s">
        <v>27</v>
      </c>
      <c r="AD88" s="31"/>
      <c r="AE88" s="31"/>
    </row>
    <row r="89" spans="1:31" s="32" customFormat="1" ht="13.5">
      <c r="A89" s="31"/>
      <c r="B89" s="31"/>
      <c r="C89" s="31"/>
      <c r="E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3"/>
      <c r="R89" s="31"/>
      <c r="S89" s="31"/>
      <c r="T89" s="31"/>
      <c r="U89" s="31"/>
      <c r="V89" s="31"/>
      <c r="W89" s="31"/>
      <c r="X89" s="31"/>
      <c r="Y89" s="33"/>
      <c r="Z89" s="31"/>
      <c r="AA89" s="34"/>
      <c r="AB89" s="33"/>
      <c r="AC89" s="34"/>
      <c r="AD89" s="31"/>
      <c r="AE89" s="31"/>
    </row>
    <row r="90" spans="1:31" s="32" customFormat="1" ht="13.5">
      <c r="A90" s="31"/>
      <c r="B90" s="31"/>
      <c r="C90" s="31"/>
      <c r="E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3"/>
      <c r="R90" s="31"/>
      <c r="S90" s="31"/>
      <c r="T90" s="31"/>
      <c r="U90" s="31"/>
      <c r="V90" s="31"/>
      <c r="W90" s="31"/>
      <c r="X90" s="31"/>
      <c r="Y90" s="33"/>
      <c r="Z90" s="31"/>
      <c r="AA90" s="34"/>
      <c r="AB90" s="33"/>
      <c r="AC90" s="34"/>
      <c r="AD90" s="31"/>
      <c r="AE90" s="31"/>
    </row>
    <row r="91" spans="1:31" s="32" customFormat="1" ht="13.5">
      <c r="A91" s="31"/>
      <c r="B91" s="31"/>
      <c r="C91" s="31"/>
      <c r="E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3"/>
      <c r="R91" s="31"/>
      <c r="S91" s="31"/>
      <c r="T91" s="31"/>
      <c r="U91" s="31"/>
      <c r="V91" s="31"/>
      <c r="W91" s="31"/>
      <c r="X91" s="31"/>
      <c r="Y91" s="33"/>
      <c r="Z91" s="31"/>
      <c r="AA91" s="34"/>
      <c r="AB91" s="33"/>
      <c r="AC91" s="34"/>
      <c r="AD91" s="31"/>
      <c r="AE91" s="31"/>
    </row>
    <row r="92" spans="1:31" s="32" customFormat="1" ht="13.5">
      <c r="A92" s="31"/>
      <c r="B92" s="31"/>
      <c r="C92" s="31"/>
      <c r="E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3"/>
      <c r="R92" s="31"/>
      <c r="S92" s="31"/>
      <c r="T92" s="31"/>
      <c r="U92" s="31"/>
      <c r="V92" s="31"/>
      <c r="W92" s="31"/>
      <c r="X92" s="31"/>
      <c r="Y92" s="33"/>
      <c r="Z92" s="31"/>
      <c r="AA92" s="34"/>
      <c r="AB92" s="33"/>
      <c r="AC92" s="34"/>
      <c r="AD92" s="31"/>
      <c r="AE92" s="31"/>
    </row>
    <row r="93" spans="1:7" ht="13.5">
      <c r="A93" s="31"/>
      <c r="B93" s="31"/>
      <c r="C93" s="31"/>
      <c r="D93" s="32"/>
      <c r="E93" s="31"/>
      <c r="F93" s="32"/>
      <c r="G93" s="31"/>
    </row>
    <row r="94" spans="1:7" ht="13.5">
      <c r="A94" s="31"/>
      <c r="B94" s="31"/>
      <c r="C94" s="31"/>
      <c r="D94" s="32"/>
      <c r="E94" s="31"/>
      <c r="F94" s="32"/>
      <c r="G94" s="31"/>
    </row>
    <row r="95" spans="1:7" ht="13.5">
      <c r="A95" s="31"/>
      <c r="B95" s="31"/>
      <c r="C95" s="31"/>
      <c r="D95" s="32"/>
      <c r="E95" s="31"/>
      <c r="F95" s="32"/>
      <c r="G95" s="31"/>
    </row>
    <row r="96" spans="1:7" ht="13.5">
      <c r="A96" s="31"/>
      <c r="B96" s="31"/>
      <c r="C96" s="31"/>
      <c r="D96" s="32"/>
      <c r="E96" s="31"/>
      <c r="F96" s="32"/>
      <c r="G96" s="31"/>
    </row>
    <row r="97" spans="1:7" ht="13.5">
      <c r="A97" s="31"/>
      <c r="B97" s="31"/>
      <c r="C97" s="31"/>
      <c r="D97" s="32"/>
      <c r="E97" s="31"/>
      <c r="F97" s="32"/>
      <c r="G97" s="31"/>
    </row>
    <row r="98" spans="1:7" ht="13.5">
      <c r="A98" s="31"/>
      <c r="B98" s="31"/>
      <c r="C98" s="31"/>
      <c r="D98" s="32"/>
      <c r="E98" s="31"/>
      <c r="F98" s="32"/>
      <c r="G98" s="31"/>
    </row>
    <row r="99" spans="1:7" ht="13.5">
      <c r="A99" s="31"/>
      <c r="B99" s="31"/>
      <c r="C99" s="31"/>
      <c r="D99" s="32"/>
      <c r="E99" s="31"/>
      <c r="F99" s="32"/>
      <c r="G99" s="31"/>
    </row>
    <row r="100" spans="1:7" ht="13.5">
      <c r="A100" s="31"/>
      <c r="B100" s="31"/>
      <c r="C100" s="31"/>
      <c r="D100" s="32"/>
      <c r="E100" s="31"/>
      <c r="F100" s="32"/>
      <c r="G100" s="31"/>
    </row>
    <row r="101" spans="1:7" ht="13.5">
      <c r="A101" s="31"/>
      <c r="B101" s="31"/>
      <c r="C101" s="31"/>
      <c r="D101" s="32"/>
      <c r="E101" s="31"/>
      <c r="F101" s="32"/>
      <c r="G101" s="31"/>
    </row>
  </sheetData>
  <sheetProtection/>
  <autoFilter ref="A4:AE68">
    <sortState ref="A5:AE101">
      <sortCondition sortBy="value" ref="A5:A101"/>
    </sortState>
  </autoFilter>
  <mergeCells count="14">
    <mergeCell ref="H2:O3"/>
    <mergeCell ref="P2:R3"/>
    <mergeCell ref="S2:W3"/>
    <mergeCell ref="X2:Z3"/>
    <mergeCell ref="AE2:AE4"/>
    <mergeCell ref="A2:A4"/>
    <mergeCell ref="C2:C4"/>
    <mergeCell ref="D2:D4"/>
    <mergeCell ref="E2:E4"/>
    <mergeCell ref="B2:B4"/>
    <mergeCell ref="AA2:AC3"/>
    <mergeCell ref="AD2:AD4"/>
    <mergeCell ref="F2:F4"/>
    <mergeCell ref="G2:G4"/>
  </mergeCells>
  <conditionalFormatting sqref="A5:IV68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5:D13 E5:F68 D38:D56 D16:D35 D59:D68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mio3</cp:lastModifiedBy>
  <cp:lastPrinted>2008-04-14T04:28:38Z</cp:lastPrinted>
  <dcterms:created xsi:type="dcterms:W3CDTF">2003-04-10T03:04:44Z</dcterms:created>
  <dcterms:modified xsi:type="dcterms:W3CDTF">2008-11-24T01:03:38Z</dcterms:modified>
  <cp:category/>
  <cp:version/>
  <cp:contentType/>
  <cp:contentStatus/>
</cp:coreProperties>
</file>