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</sheets>
  <definedNames>
    <definedName name="_xlnm._FilterDatabase" localSheetId="0" hidden="1">'速報'!$A$4:$AD$35</definedName>
    <definedName name="_xlnm.Print_Area" localSheetId="0">'速報'!$A$1:$AD$35</definedName>
  </definedNames>
  <calcPr fullCalcOnLoad="1"/>
</workbook>
</file>

<file path=xl/sharedStrings.xml><?xml version="1.0" encoding="utf-8"?>
<sst xmlns="http://schemas.openxmlformats.org/spreadsheetml/2006/main" count="168" uniqueCount="127">
  <si>
    <t>SS3</t>
  </si>
  <si>
    <t>SS4</t>
  </si>
  <si>
    <t>SS5</t>
  </si>
  <si>
    <t>SS6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</si>
  <si>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</si>
  <si>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</si>
  <si>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</si>
  <si>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</si>
  <si>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</si>
  <si>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</si>
  <si>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</si>
  <si>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</si>
  <si>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</si>
  <si>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</si>
  <si>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</si>
  <si>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</si>
  <si>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</si>
  <si>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</si>
  <si>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SS11</t>
  </si>
  <si>
    <t>SS12</t>
  </si>
  <si>
    <t>SS10</t>
  </si>
  <si>
    <t>Retired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</si>
  <si>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</si>
  <si>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</si>
  <si>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SS9</t>
  </si>
  <si>
    <t>Final Classification　M.C.S.C.ラリーハイランドマスターズ2009（round8）</t>
  </si>
  <si>
    <t>Day1</t>
  </si>
  <si>
    <t>Day1Total</t>
  </si>
  <si>
    <t>Day2Total</t>
  </si>
  <si>
    <t>SS7</t>
  </si>
  <si>
    <t>SS8</t>
  </si>
  <si>
    <t>Day2</t>
  </si>
  <si>
    <t>勝田　範彦</t>
  </si>
  <si>
    <t>保井　隆宏</t>
  </si>
  <si>
    <t>ラック 名スバル STi DLインプレッサ</t>
  </si>
  <si>
    <t>JN-4</t>
  </si>
  <si>
    <t>奴田原　文雄</t>
  </si>
  <si>
    <t>佐藤　忠宜</t>
  </si>
  <si>
    <t xml:space="preserve">ADVAN-PIAAランサー </t>
  </si>
  <si>
    <t>吉澤　哲也</t>
  </si>
  <si>
    <t>井手上　達也</t>
  </si>
  <si>
    <t>セィフティ21 アドバン ランサー</t>
  </si>
  <si>
    <t>古谷  哲也</t>
  </si>
  <si>
    <t>横川　紀仁</t>
  </si>
  <si>
    <t>DL.itzz.ランサー</t>
  </si>
  <si>
    <t>小舘　優貴</t>
  </si>
  <si>
    <t>田中　直哉</t>
  </si>
  <si>
    <t>アライモータースポーツインプレッサ</t>
  </si>
  <si>
    <t>石田 　正史</t>
  </si>
  <si>
    <t>澤田　茂</t>
  </si>
  <si>
    <t>DL テイン マルシェ ランサー</t>
  </si>
  <si>
    <t>横尾　芳則</t>
  </si>
  <si>
    <t>安東 貞敏</t>
  </si>
  <si>
    <t>POTENZA KYB WMランサー</t>
  </si>
  <si>
    <t>杉村  哲郎</t>
  </si>
  <si>
    <t>立久井 和子</t>
  </si>
  <si>
    <t>DL CMSC Itzzランサー</t>
  </si>
  <si>
    <t>村瀬　太</t>
  </si>
  <si>
    <t>宮部　弘陽</t>
  </si>
  <si>
    <t>RST アジップ DL エナペタル 羽山FD2</t>
  </si>
  <si>
    <t>JN-3</t>
  </si>
  <si>
    <t>香川　秀樹</t>
  </si>
  <si>
    <t>船木   一祥</t>
  </si>
  <si>
    <t>ラック 正和 ミッドランドインテR</t>
  </si>
  <si>
    <t>森　博喜</t>
  </si>
  <si>
    <t>藤綱　和敏</t>
  </si>
  <si>
    <t>ミツバ・ラック・DL・セリカ</t>
  </si>
  <si>
    <t>岡田　孝一</t>
  </si>
  <si>
    <t>石田　裕一</t>
  </si>
  <si>
    <t>カローラ博多 DL アルテック KYB セリカ</t>
  </si>
  <si>
    <t>濱井  義郎</t>
  </si>
  <si>
    <t>石川   恭啓</t>
  </si>
  <si>
    <t>プレーンインテグラ</t>
  </si>
  <si>
    <t>鈴木　尚</t>
  </si>
  <si>
    <t>矢柳　静一郎</t>
  </si>
  <si>
    <t>SMaSH コマツ DLインテグラ</t>
  </si>
  <si>
    <t>山口　清司</t>
  </si>
  <si>
    <t>島津　雅彦</t>
  </si>
  <si>
    <t>エナペタル BS 久與 MR2</t>
  </si>
  <si>
    <t>曽根　崇仁</t>
  </si>
  <si>
    <t>桝谷 　知彦</t>
  </si>
  <si>
    <t>BPF☆ｽﾋﾟｰﾄﾞﾏｽﾀｰ☆BS☆ｲﾝｷﾞﾝｸﾞｾﾘｶ</t>
  </si>
  <si>
    <t>加納   武彦</t>
  </si>
  <si>
    <t>萠抜　浩史</t>
  </si>
  <si>
    <t>ALEX･AQU・KYBインテグラ</t>
  </si>
  <si>
    <t>仲　鉄雄</t>
  </si>
  <si>
    <t>藤戸　栄司</t>
  </si>
  <si>
    <t>itzz ADVAN 前川外科 AP米山FD2</t>
  </si>
  <si>
    <t>高橋　悟志</t>
  </si>
  <si>
    <t>箕作　裕子</t>
  </si>
  <si>
    <t>ミツバ WM DL ラック Mgレビン</t>
  </si>
  <si>
    <t>JN-2</t>
  </si>
  <si>
    <t>金成  昌幸</t>
  </si>
  <si>
    <t>原田  晃一</t>
  </si>
  <si>
    <t>ミツバ BRIG モベル EG6</t>
  </si>
  <si>
    <t>松原　敦</t>
  </si>
  <si>
    <t>川北  幹雄</t>
  </si>
  <si>
    <t>itzz TA テイクグッド DL シビック</t>
  </si>
  <si>
    <t>髙篠　孝介</t>
  </si>
  <si>
    <t>阿部　晋也</t>
  </si>
  <si>
    <t>三共モータース skb3 シビック</t>
  </si>
  <si>
    <t>辻　泰明</t>
  </si>
  <si>
    <t>山岸　健</t>
  </si>
  <si>
    <t>Gr新潟レビン</t>
  </si>
  <si>
    <t>大井　こずゑ</t>
  </si>
  <si>
    <t>竹下  紀子</t>
  </si>
  <si>
    <t>CMSC*ROSEコルト</t>
  </si>
  <si>
    <t>JN-1.5</t>
  </si>
  <si>
    <t>青島　巧</t>
  </si>
  <si>
    <t>松井　博和</t>
  </si>
  <si>
    <t>BRIG ADVAN TARGET FIT</t>
  </si>
  <si>
    <t>鷲尾　俊一</t>
  </si>
  <si>
    <t>鈴木　隆司</t>
  </si>
  <si>
    <t>ワコーズ・ベストワークスイフト</t>
  </si>
  <si>
    <t>天野　智之</t>
  </si>
  <si>
    <t>井上　裕紀子</t>
  </si>
  <si>
    <t>DL・MOTUL･BRIG･Vitz</t>
  </si>
  <si>
    <t>畠山  貴之</t>
  </si>
  <si>
    <t>石倉  せいじん</t>
  </si>
  <si>
    <t>Msport★ミツバ★デミオ★ITO</t>
  </si>
  <si>
    <t>本名 修也</t>
  </si>
  <si>
    <t>湊  比呂美</t>
  </si>
  <si>
    <t>アンフィニ∞ヴィッツ</t>
  </si>
  <si>
    <t>中野　正樹</t>
  </si>
  <si>
    <t>鈴木　裕</t>
  </si>
  <si>
    <t>日産パルサー GTI-R</t>
  </si>
  <si>
    <t>OP2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</si>
</sst>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ss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89" fontId="0" fillId="33" borderId="12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35" customWidth="1"/>
    <col min="3" max="3" width="5.00390625" style="35" customWidth="1"/>
    <col min="4" max="4" width="19.25390625" style="38" customWidth="1"/>
    <col min="5" max="5" width="19.25390625" style="35" customWidth="1"/>
    <col min="6" max="6" width="43.75390625" style="38" customWidth="1"/>
    <col min="7" max="7" width="9.00390625" style="35" customWidth="1"/>
    <col min="8" max="9" width="12.25390625" style="35" customWidth="1"/>
    <col min="10" max="10" width="12.25390625" style="60" customWidth="1"/>
    <col min="11" max="11" width="12.25390625" style="35" customWidth="1"/>
    <col min="12" max="12" width="12.25390625" style="60" customWidth="1"/>
    <col min="13" max="16" width="12.25390625" style="35" customWidth="1"/>
    <col min="17" max="17" width="12.25390625" style="64" customWidth="1"/>
    <col min="18" max="23" width="12.25390625" style="35" customWidth="1"/>
    <col min="24" max="24" width="12.25390625" style="36" customWidth="1"/>
    <col min="25" max="25" width="12.25390625" style="35" customWidth="1"/>
    <col min="26" max="26" width="12.25390625" style="37" customWidth="1"/>
    <col min="27" max="27" width="12.25390625" style="64" customWidth="1"/>
    <col min="28" max="28" width="12.25390625" style="37" customWidth="1"/>
    <col min="29" max="30" width="13.625" style="35" customWidth="1"/>
    <col min="31" max="16384" width="9.00390625" style="38" customWidth="1"/>
  </cols>
  <sheetData>
    <row r="1" spans="1:30" s="8" customFormat="1" ht="24" customHeight="1">
      <c r="A1" s="19" t="s">
        <v>25</v>
      </c>
      <c r="B1" s="1"/>
      <c r="C1" s="3"/>
      <c r="D1" s="2"/>
      <c r="E1" s="3"/>
      <c r="F1" s="4"/>
      <c r="G1" s="5"/>
      <c r="H1" s="5"/>
      <c r="I1" s="5"/>
      <c r="J1" s="56"/>
      <c r="K1" s="5"/>
      <c r="L1" s="56"/>
      <c r="M1" s="5"/>
      <c r="N1" s="5"/>
      <c r="O1" s="5"/>
      <c r="P1" s="6"/>
      <c r="Q1" s="61"/>
      <c r="R1" s="6"/>
      <c r="S1" s="5"/>
      <c r="T1" s="5"/>
      <c r="U1" s="5"/>
      <c r="V1" s="5"/>
      <c r="W1" s="6"/>
      <c r="X1" s="21"/>
      <c r="Y1" s="6"/>
      <c r="Z1" s="13"/>
      <c r="AA1" s="61"/>
      <c r="AB1" s="13"/>
      <c r="AC1" s="7"/>
      <c r="AD1" s="7"/>
    </row>
    <row r="2" spans="1:30" s="8" customFormat="1" ht="14.25" customHeight="1">
      <c r="A2" s="54" t="s">
        <v>17</v>
      </c>
      <c r="B2" s="54" t="s">
        <v>4</v>
      </c>
      <c r="C2" s="54" t="s">
        <v>5</v>
      </c>
      <c r="D2" s="50" t="s">
        <v>6</v>
      </c>
      <c r="E2" s="50" t="s">
        <v>7</v>
      </c>
      <c r="F2" s="50" t="s">
        <v>8</v>
      </c>
      <c r="G2" s="50" t="s">
        <v>9</v>
      </c>
      <c r="H2" s="52" t="s">
        <v>26</v>
      </c>
      <c r="I2" s="43"/>
      <c r="J2" s="43"/>
      <c r="K2" s="43"/>
      <c r="L2" s="43"/>
      <c r="M2" s="43"/>
      <c r="N2" s="43"/>
      <c r="O2" s="43"/>
      <c r="P2" s="52" t="s">
        <v>27</v>
      </c>
      <c r="Q2" s="43"/>
      <c r="R2" s="44"/>
      <c r="S2" s="53" t="s">
        <v>31</v>
      </c>
      <c r="T2" s="43"/>
      <c r="U2" s="43"/>
      <c r="V2" s="43"/>
      <c r="W2" s="52" t="s">
        <v>28</v>
      </c>
      <c r="X2" s="43"/>
      <c r="Y2" s="44"/>
      <c r="Z2" s="42" t="s">
        <v>10</v>
      </c>
      <c r="AA2" s="43"/>
      <c r="AB2" s="44"/>
      <c r="AC2" s="48" t="s">
        <v>11</v>
      </c>
      <c r="AD2" s="48" t="s">
        <v>22</v>
      </c>
    </row>
    <row r="3" spans="1:30" s="8" customFormat="1" ht="13.5">
      <c r="A3" s="55"/>
      <c r="B3" s="55"/>
      <c r="C3" s="55"/>
      <c r="D3" s="51"/>
      <c r="E3" s="51"/>
      <c r="F3" s="51"/>
      <c r="G3" s="51"/>
      <c r="H3" s="45"/>
      <c r="I3" s="46"/>
      <c r="J3" s="46"/>
      <c r="K3" s="46"/>
      <c r="L3" s="46"/>
      <c r="M3" s="46"/>
      <c r="N3" s="46"/>
      <c r="O3" s="46"/>
      <c r="P3" s="45"/>
      <c r="Q3" s="46"/>
      <c r="R3" s="47"/>
      <c r="S3" s="46"/>
      <c r="T3" s="46"/>
      <c r="U3" s="46"/>
      <c r="V3" s="46"/>
      <c r="W3" s="45"/>
      <c r="X3" s="46"/>
      <c r="Y3" s="47"/>
      <c r="Z3" s="45"/>
      <c r="AA3" s="46"/>
      <c r="AB3" s="47"/>
      <c r="AC3" s="49"/>
      <c r="AD3" s="49"/>
    </row>
    <row r="4" spans="1:30" s="12" customFormat="1" ht="16.5" customHeight="1">
      <c r="A4" s="55"/>
      <c r="B4" s="55"/>
      <c r="C4" s="55"/>
      <c r="D4" s="51"/>
      <c r="E4" s="51"/>
      <c r="F4" s="51"/>
      <c r="G4" s="51"/>
      <c r="H4" s="10" t="s">
        <v>12</v>
      </c>
      <c r="I4" s="11" t="s">
        <v>13</v>
      </c>
      <c r="J4" s="57" t="s">
        <v>0</v>
      </c>
      <c r="K4" s="11" t="s">
        <v>1</v>
      </c>
      <c r="L4" s="57" t="s">
        <v>2</v>
      </c>
      <c r="M4" s="11" t="s">
        <v>3</v>
      </c>
      <c r="N4" s="10" t="s">
        <v>29</v>
      </c>
      <c r="O4" s="11" t="s">
        <v>30</v>
      </c>
      <c r="P4" s="9" t="s">
        <v>14</v>
      </c>
      <c r="Q4" s="62" t="s">
        <v>15</v>
      </c>
      <c r="R4" s="11" t="s">
        <v>16</v>
      </c>
      <c r="S4" s="40" t="s">
        <v>24</v>
      </c>
      <c r="T4" s="41" t="s">
        <v>20</v>
      </c>
      <c r="U4" s="40" t="s">
        <v>18</v>
      </c>
      <c r="V4" s="41" t="s">
        <v>19</v>
      </c>
      <c r="W4" s="9" t="s">
        <v>14</v>
      </c>
      <c r="X4" s="22" t="s">
        <v>15</v>
      </c>
      <c r="Y4" s="11" t="s">
        <v>16</v>
      </c>
      <c r="Z4" s="14" t="s">
        <v>14</v>
      </c>
      <c r="AA4" s="62" t="s">
        <v>15</v>
      </c>
      <c r="AB4" s="14" t="s">
        <v>16</v>
      </c>
      <c r="AC4" s="49"/>
      <c r="AD4" s="49"/>
    </row>
    <row r="5" spans="1:30" s="16" customFormat="1" ht="19.5" customHeight="1">
      <c r="A5" s="15">
        <f>ROW()-4</f>
        <v>1</v>
      </c>
      <c r="B5" s="15">
        <v>1</v>
      </c>
      <c r="C5" s="24">
        <v>2</v>
      </c>
      <c r="D5" s="25" t="s">
        <v>32</v>
      </c>
      <c r="E5" s="26" t="s">
        <v>33</v>
      </c>
      <c r="F5" s="27" t="s">
        <v>34</v>
      </c>
      <c r="G5" s="28" t="s">
        <v>35</v>
      </c>
      <c r="H5" s="18">
        <v>0.0033333333333333335</v>
      </c>
      <c r="I5" s="18">
        <v>0.0033541666666666668</v>
      </c>
      <c r="J5" s="58">
        <v>0.0003877314814814815</v>
      </c>
      <c r="K5" s="18">
        <v>0.003296296296296296</v>
      </c>
      <c r="L5" s="58">
        <v>0.00038541666666666667</v>
      </c>
      <c r="M5" s="18">
        <v>0.003616898148148148</v>
      </c>
      <c r="N5" s="18">
        <v>0.005079861111111111</v>
      </c>
      <c r="O5" s="18">
        <v>0.005071759259259259</v>
      </c>
      <c r="P5" s="17">
        <f aca="true" t="shared" si="0" ref="P5:P35">SUM(H5:O5)</f>
        <v>0.02452546296296296</v>
      </c>
      <c r="Q5" s="39"/>
      <c r="R5" s="17">
        <f aca="true" t="shared" si="1" ref="R5:R35">SUM(P5,Q5)</f>
        <v>0.02452546296296296</v>
      </c>
      <c r="S5" s="18">
        <v>0.003414351851851852</v>
      </c>
      <c r="T5" s="18">
        <v>0.004069444444444444</v>
      </c>
      <c r="U5" s="18">
        <v>0.003314814814814815</v>
      </c>
      <c r="V5" s="18">
        <v>0.004039351851851852</v>
      </c>
      <c r="W5" s="17">
        <f aca="true" t="shared" si="2" ref="W5:W35">SUM(S5:V5)</f>
        <v>0.014837962962962963</v>
      </c>
      <c r="X5" s="23"/>
      <c r="Y5" s="17">
        <f aca="true" t="shared" si="3" ref="Y5:Y35">SUM(W5,X5)</f>
        <v>0.014837962962962963</v>
      </c>
      <c r="Z5" s="20">
        <f aca="true" t="shared" si="4" ref="Z5:Z35">SUM(P5,W5)</f>
        <v>0.03936342592592593</v>
      </c>
      <c r="AA5" s="39"/>
      <c r="AB5" s="20">
        <f aca="true" t="shared" si="5" ref="AB5:AB35">SUM(Z5,AA5)</f>
        <v>0.03936342592592593</v>
      </c>
      <c r="AC5" s="17">
        <f aca="true" t="shared" si="6" ref="AC5:AC35">AB5-$AB$5</f>
        <v>0</v>
      </c>
      <c r="AD5" s="18" t="s">
        <v>23</v>
      </c>
    </row>
    <row r="6" spans="1:30" s="16" customFormat="1" ht="19.5" customHeight="1">
      <c r="A6" s="15">
        <f aca="true" t="shared" si="7" ref="A6:A22">ROW()-4</f>
        <v>2</v>
      </c>
      <c r="B6" s="15">
        <v>2</v>
      </c>
      <c r="C6" s="24">
        <v>1</v>
      </c>
      <c r="D6" s="25" t="s">
        <v>36</v>
      </c>
      <c r="E6" s="26" t="s">
        <v>37</v>
      </c>
      <c r="F6" s="27" t="s">
        <v>38</v>
      </c>
      <c r="G6" s="28" t="s">
        <v>35</v>
      </c>
      <c r="H6" s="18">
        <v>0.003375</v>
      </c>
      <c r="I6" s="18">
        <v>0.0034375</v>
      </c>
      <c r="J6" s="58">
        <v>0.00038310185185185186</v>
      </c>
      <c r="K6" s="18">
        <v>0.0033553240740740744</v>
      </c>
      <c r="L6" s="58">
        <v>0.00037384259259259255</v>
      </c>
      <c r="M6" s="18">
        <v>0.0037037037037037034</v>
      </c>
      <c r="N6" s="18">
        <v>0.005136574074074074</v>
      </c>
      <c r="O6" s="18">
        <v>0.005087962962962963</v>
      </c>
      <c r="P6" s="17">
        <f t="shared" si="0"/>
        <v>0.02485300925925926</v>
      </c>
      <c r="Q6" s="39"/>
      <c r="R6" s="17">
        <f t="shared" si="1"/>
        <v>0.02485300925925926</v>
      </c>
      <c r="S6" s="18">
        <v>0.003363425925925926</v>
      </c>
      <c r="T6" s="18">
        <v>0.004099537037037037</v>
      </c>
      <c r="U6" s="18">
        <v>0.003329861111111111</v>
      </c>
      <c r="V6" s="18">
        <v>0.004107638888888889</v>
      </c>
      <c r="W6" s="17">
        <f t="shared" si="2"/>
        <v>0.014900462962962963</v>
      </c>
      <c r="X6" s="23"/>
      <c r="Y6" s="17">
        <f t="shared" si="3"/>
        <v>0.014900462962962963</v>
      </c>
      <c r="Z6" s="20">
        <f t="shared" si="4"/>
        <v>0.039753472222222225</v>
      </c>
      <c r="AA6" s="39"/>
      <c r="AB6" s="20">
        <f t="shared" si="5"/>
        <v>0.039753472222222225</v>
      </c>
      <c r="AC6" s="17">
        <f t="shared" si="6"/>
        <v>0.00039004629629629806</v>
      </c>
      <c r="AD6" s="18">
        <f aca="true" t="shared" si="8" ref="AD6:AD22">AB6-AB5</f>
        <v>0.00039004629629629806</v>
      </c>
    </row>
    <row r="7" spans="1:30" s="16" customFormat="1" ht="19.5" customHeight="1">
      <c r="A7" s="15">
        <f t="shared" si="7"/>
        <v>3</v>
      </c>
      <c r="B7" s="15">
        <v>3</v>
      </c>
      <c r="C7" s="24">
        <v>6</v>
      </c>
      <c r="D7" s="25" t="s">
        <v>39</v>
      </c>
      <c r="E7" s="26" t="s">
        <v>40</v>
      </c>
      <c r="F7" s="27" t="s">
        <v>41</v>
      </c>
      <c r="G7" s="28" t="s">
        <v>35</v>
      </c>
      <c r="H7" s="18">
        <v>0.0034710648148148144</v>
      </c>
      <c r="I7" s="18">
        <v>0.0034953703703703705</v>
      </c>
      <c r="J7" s="58">
        <v>0.0004120370370370371</v>
      </c>
      <c r="K7" s="18">
        <v>0.0034780092592592592</v>
      </c>
      <c r="L7" s="58">
        <v>0.0004062500000000001</v>
      </c>
      <c r="M7" s="18">
        <v>0.003655092592592593</v>
      </c>
      <c r="N7" s="18">
        <v>0.005179398148148147</v>
      </c>
      <c r="O7" s="18">
        <v>0.0052361111111111115</v>
      </c>
      <c r="P7" s="17">
        <f t="shared" si="0"/>
        <v>0.025333333333333333</v>
      </c>
      <c r="Q7" s="39"/>
      <c r="R7" s="17">
        <f t="shared" si="1"/>
        <v>0.025333333333333333</v>
      </c>
      <c r="S7" s="18">
        <v>0.0034641203703703704</v>
      </c>
      <c r="T7" s="18">
        <v>0.004158564814814815</v>
      </c>
      <c r="U7" s="18">
        <v>0.0034444444444444444</v>
      </c>
      <c r="V7" s="18">
        <v>0.004126157407407407</v>
      </c>
      <c r="W7" s="17">
        <f t="shared" si="2"/>
        <v>0.015193287037037036</v>
      </c>
      <c r="X7" s="23"/>
      <c r="Y7" s="17">
        <f t="shared" si="3"/>
        <v>0.015193287037037036</v>
      </c>
      <c r="Z7" s="20">
        <f t="shared" si="4"/>
        <v>0.04052662037037037</v>
      </c>
      <c r="AA7" s="39"/>
      <c r="AB7" s="20">
        <f t="shared" si="5"/>
        <v>0.04052662037037037</v>
      </c>
      <c r="AC7" s="17">
        <f t="shared" si="6"/>
        <v>0.0011631944444444459</v>
      </c>
      <c r="AD7" s="18">
        <f t="shared" si="8"/>
        <v>0.0007731481481481478</v>
      </c>
    </row>
    <row r="8" spans="1:30" s="16" customFormat="1" ht="19.5" customHeight="1">
      <c r="A8" s="15">
        <f t="shared" si="7"/>
        <v>4</v>
      </c>
      <c r="B8" s="15">
        <v>1</v>
      </c>
      <c r="C8" s="24">
        <v>9</v>
      </c>
      <c r="D8" s="25" t="s">
        <v>57</v>
      </c>
      <c r="E8" s="26" t="s">
        <v>58</v>
      </c>
      <c r="F8" s="27" t="s">
        <v>59</v>
      </c>
      <c r="G8" s="28" t="s">
        <v>60</v>
      </c>
      <c r="H8" s="18">
        <v>0.003744212962962963</v>
      </c>
      <c r="I8" s="18">
        <v>0.0035590277777777777</v>
      </c>
      <c r="J8" s="58">
        <v>0.0004074074074074074</v>
      </c>
      <c r="K8" s="18">
        <v>0.0035902777777777777</v>
      </c>
      <c r="L8" s="58">
        <v>0.0004108796296296296</v>
      </c>
      <c r="M8" s="18">
        <v>0.0036226851851851854</v>
      </c>
      <c r="N8" s="18">
        <v>0.00528125</v>
      </c>
      <c r="O8" s="18">
        <v>0.00530324074074074</v>
      </c>
      <c r="P8" s="17">
        <f t="shared" si="0"/>
        <v>0.02591898148148148</v>
      </c>
      <c r="Q8" s="39"/>
      <c r="R8" s="17">
        <f t="shared" si="1"/>
        <v>0.02591898148148148</v>
      </c>
      <c r="S8" s="18">
        <v>0.0035717592592592593</v>
      </c>
      <c r="T8" s="18">
        <v>0.004320601851851852</v>
      </c>
      <c r="U8" s="18">
        <v>0.0035474537037037037</v>
      </c>
      <c r="V8" s="18">
        <v>0.004315972222222222</v>
      </c>
      <c r="W8" s="17">
        <f t="shared" si="2"/>
        <v>0.015755787037037037</v>
      </c>
      <c r="X8" s="23"/>
      <c r="Y8" s="17">
        <f t="shared" si="3"/>
        <v>0.015755787037037037</v>
      </c>
      <c r="Z8" s="20">
        <f t="shared" si="4"/>
        <v>0.04167476851851852</v>
      </c>
      <c r="AA8" s="39"/>
      <c r="AB8" s="20">
        <f t="shared" si="5"/>
        <v>0.04167476851851852</v>
      </c>
      <c r="AC8" s="17">
        <f t="shared" si="6"/>
        <v>0.002311342592592594</v>
      </c>
      <c r="AD8" s="18">
        <f t="shared" si="8"/>
        <v>0.0011481481481481481</v>
      </c>
    </row>
    <row r="9" spans="1:30" s="16" customFormat="1" ht="19.5" customHeight="1">
      <c r="A9" s="15">
        <f t="shared" si="7"/>
        <v>5</v>
      </c>
      <c r="B9" s="15">
        <v>4</v>
      </c>
      <c r="C9" s="24">
        <v>7</v>
      </c>
      <c r="D9" s="25" t="s">
        <v>42</v>
      </c>
      <c r="E9" s="26" t="s">
        <v>43</v>
      </c>
      <c r="F9" s="27" t="s">
        <v>44</v>
      </c>
      <c r="G9" s="28" t="s">
        <v>35</v>
      </c>
      <c r="H9" s="18">
        <v>0.003577546296296296</v>
      </c>
      <c r="I9" s="18">
        <v>0.003483796296296296</v>
      </c>
      <c r="J9" s="58">
        <v>0.00037962962962962956</v>
      </c>
      <c r="K9" s="18">
        <v>0.003508101851851852</v>
      </c>
      <c r="L9" s="58">
        <v>0.00036574074074074075</v>
      </c>
      <c r="M9" s="18">
        <v>0.003826388888888889</v>
      </c>
      <c r="N9" s="18">
        <v>0.005256944444444445</v>
      </c>
      <c r="O9" s="18">
        <v>0.005287037037037037</v>
      </c>
      <c r="P9" s="17">
        <f t="shared" si="0"/>
        <v>0.02568518518518519</v>
      </c>
      <c r="Q9" s="39">
        <v>0.00023148148148148146</v>
      </c>
      <c r="R9" s="17">
        <f t="shared" si="1"/>
        <v>0.02591666666666667</v>
      </c>
      <c r="S9" s="18">
        <v>0.0035567129629629633</v>
      </c>
      <c r="T9" s="18">
        <v>0.004277777777777778</v>
      </c>
      <c r="U9" s="18">
        <v>0.0035590277777777777</v>
      </c>
      <c r="V9" s="18">
        <v>0.004674768518518518</v>
      </c>
      <c r="W9" s="17">
        <f t="shared" si="2"/>
        <v>0.016068287037037037</v>
      </c>
      <c r="X9" s="23"/>
      <c r="Y9" s="17">
        <f t="shared" si="3"/>
        <v>0.016068287037037037</v>
      </c>
      <c r="Z9" s="20">
        <f t="shared" si="4"/>
        <v>0.04175347222222223</v>
      </c>
      <c r="AA9" s="39">
        <f aca="true" t="shared" si="9" ref="AA6:AA29">SUM(Q9,X9)</f>
        <v>0.00023148148148148146</v>
      </c>
      <c r="AB9" s="20">
        <f t="shared" si="5"/>
        <v>0.041984953703703705</v>
      </c>
      <c r="AC9" s="17">
        <f t="shared" si="6"/>
        <v>0.002621527777777778</v>
      </c>
      <c r="AD9" s="18">
        <f t="shared" si="8"/>
        <v>0.0003101851851851842</v>
      </c>
    </row>
    <row r="10" spans="1:30" s="16" customFormat="1" ht="19.5" customHeight="1">
      <c r="A10" s="15">
        <f t="shared" si="7"/>
        <v>6</v>
      </c>
      <c r="B10" s="15">
        <v>5</v>
      </c>
      <c r="C10" s="24">
        <v>8</v>
      </c>
      <c r="D10" s="29" t="s">
        <v>45</v>
      </c>
      <c r="E10" s="26" t="s">
        <v>46</v>
      </c>
      <c r="F10" s="30" t="s">
        <v>47</v>
      </c>
      <c r="G10" s="28" t="s">
        <v>35</v>
      </c>
      <c r="H10" s="18">
        <v>0.003539351851851852</v>
      </c>
      <c r="I10" s="18">
        <v>0.0035381944444444445</v>
      </c>
      <c r="J10" s="58">
        <v>0.00041898148148148155</v>
      </c>
      <c r="K10" s="18">
        <v>0.0035624999999999997</v>
      </c>
      <c r="L10" s="58">
        <v>0.0004004629629629629</v>
      </c>
      <c r="M10" s="18">
        <v>0.0038506944444444443</v>
      </c>
      <c r="N10" s="18">
        <v>0.00541087962962963</v>
      </c>
      <c r="O10" s="18">
        <v>0.005650462962962962</v>
      </c>
      <c r="P10" s="17">
        <f t="shared" si="0"/>
        <v>0.02637152777777778</v>
      </c>
      <c r="Q10" s="39"/>
      <c r="R10" s="17">
        <f t="shared" si="1"/>
        <v>0.02637152777777778</v>
      </c>
      <c r="S10" s="18">
        <v>0.003616898148148148</v>
      </c>
      <c r="T10" s="18">
        <v>0.004320601851851852</v>
      </c>
      <c r="U10" s="18">
        <v>0.0035821759259259257</v>
      </c>
      <c r="V10" s="18">
        <v>0.00422337962962963</v>
      </c>
      <c r="W10" s="17">
        <f t="shared" si="2"/>
        <v>0.015743055555555555</v>
      </c>
      <c r="X10" s="23"/>
      <c r="Y10" s="17">
        <f t="shared" si="3"/>
        <v>0.015743055555555555</v>
      </c>
      <c r="Z10" s="20">
        <f t="shared" si="4"/>
        <v>0.04211458333333333</v>
      </c>
      <c r="AA10" s="39"/>
      <c r="AB10" s="20">
        <f t="shared" si="5"/>
        <v>0.04211458333333333</v>
      </c>
      <c r="AC10" s="17">
        <f t="shared" si="6"/>
        <v>0.0027511574074074036</v>
      </c>
      <c r="AD10" s="18">
        <f t="shared" si="8"/>
        <v>0.00012962962962962538</v>
      </c>
    </row>
    <row r="11" spans="1:30" s="16" customFormat="1" ht="19.5" customHeight="1">
      <c r="A11" s="15">
        <f t="shared" si="7"/>
        <v>7</v>
      </c>
      <c r="B11" s="15">
        <v>2</v>
      </c>
      <c r="C11" s="24">
        <v>13</v>
      </c>
      <c r="D11" s="25" t="s">
        <v>61</v>
      </c>
      <c r="E11" s="26" t="s">
        <v>62</v>
      </c>
      <c r="F11" s="27" t="s">
        <v>63</v>
      </c>
      <c r="G11" s="28" t="s">
        <v>60</v>
      </c>
      <c r="H11" s="18">
        <v>0.0036249999999999998</v>
      </c>
      <c r="I11" s="18">
        <v>0.003645833333333333</v>
      </c>
      <c r="J11" s="58">
        <v>0.00042476851851851855</v>
      </c>
      <c r="K11" s="18">
        <v>0.0036539351851851854</v>
      </c>
      <c r="L11" s="58">
        <v>0.0004097222222222222</v>
      </c>
      <c r="M11" s="18">
        <v>0.0037962962962962963</v>
      </c>
      <c r="N11" s="18">
        <v>0.005638888888888889</v>
      </c>
      <c r="O11" s="18">
        <v>0.005575231481481482</v>
      </c>
      <c r="P11" s="17">
        <f t="shared" si="0"/>
        <v>0.026769675925925926</v>
      </c>
      <c r="Q11" s="39"/>
      <c r="R11" s="17">
        <f t="shared" si="1"/>
        <v>0.026769675925925926</v>
      </c>
      <c r="S11" s="18">
        <v>0.0036539351851851854</v>
      </c>
      <c r="T11" s="18">
        <v>0.004357638888888889</v>
      </c>
      <c r="U11" s="18">
        <v>0.0035798611111111114</v>
      </c>
      <c r="V11" s="18">
        <v>0.004314814814814815</v>
      </c>
      <c r="W11" s="17">
        <f t="shared" si="2"/>
        <v>0.01590625</v>
      </c>
      <c r="X11" s="23"/>
      <c r="Y11" s="17">
        <f t="shared" si="3"/>
        <v>0.01590625</v>
      </c>
      <c r="Z11" s="20">
        <f t="shared" si="4"/>
        <v>0.04267592592592592</v>
      </c>
      <c r="AA11" s="39"/>
      <c r="AB11" s="20">
        <f t="shared" si="5"/>
        <v>0.04267592592592592</v>
      </c>
      <c r="AC11" s="17">
        <f t="shared" si="6"/>
        <v>0.003312499999999996</v>
      </c>
      <c r="AD11" s="18">
        <f t="shared" si="8"/>
        <v>0.0005613425925925924</v>
      </c>
    </row>
    <row r="12" spans="1:30" s="16" customFormat="1" ht="19.5" customHeight="1">
      <c r="A12" s="15">
        <f t="shared" si="7"/>
        <v>8</v>
      </c>
      <c r="B12" s="15">
        <v>3</v>
      </c>
      <c r="C12" s="24">
        <v>11</v>
      </c>
      <c r="D12" s="29" t="s">
        <v>64</v>
      </c>
      <c r="E12" s="26" t="s">
        <v>65</v>
      </c>
      <c r="F12" s="30" t="s">
        <v>66</v>
      </c>
      <c r="G12" s="28" t="s">
        <v>60</v>
      </c>
      <c r="H12" s="18">
        <v>0.003646990740740741</v>
      </c>
      <c r="I12" s="18">
        <v>0.0036446759259259258</v>
      </c>
      <c r="J12" s="58">
        <v>0.0004363425925925926</v>
      </c>
      <c r="K12" s="18">
        <v>0.003648148148148148</v>
      </c>
      <c r="L12" s="58">
        <v>0.0004456018518518519</v>
      </c>
      <c r="M12" s="18">
        <v>0.003840277777777778</v>
      </c>
      <c r="N12" s="18">
        <v>0.005568287037037037</v>
      </c>
      <c r="O12" s="18">
        <v>0.00562037037037037</v>
      </c>
      <c r="P12" s="17">
        <f t="shared" si="0"/>
        <v>0.026850694444444444</v>
      </c>
      <c r="Q12" s="39"/>
      <c r="R12" s="17">
        <f t="shared" si="1"/>
        <v>0.026850694444444444</v>
      </c>
      <c r="S12" s="18">
        <v>0.0036539351851851854</v>
      </c>
      <c r="T12" s="18">
        <v>0.00440625</v>
      </c>
      <c r="U12" s="18">
        <v>0.003777777777777778</v>
      </c>
      <c r="V12" s="18">
        <v>0.004446759259259259</v>
      </c>
      <c r="W12" s="17">
        <f t="shared" si="2"/>
        <v>0.01628472222222222</v>
      </c>
      <c r="X12" s="23"/>
      <c r="Y12" s="17">
        <f t="shared" si="3"/>
        <v>0.01628472222222222</v>
      </c>
      <c r="Z12" s="20">
        <f t="shared" si="4"/>
        <v>0.04313541666666666</v>
      </c>
      <c r="AA12" s="39"/>
      <c r="AB12" s="20">
        <f t="shared" si="5"/>
        <v>0.04313541666666666</v>
      </c>
      <c r="AC12" s="17">
        <f t="shared" si="6"/>
        <v>0.0037719907407407355</v>
      </c>
      <c r="AD12" s="18">
        <f t="shared" si="8"/>
        <v>0.0004594907407407395</v>
      </c>
    </row>
    <row r="13" spans="1:30" s="16" customFormat="1" ht="19.5" customHeight="1">
      <c r="A13" s="15">
        <f t="shared" si="7"/>
        <v>9</v>
      </c>
      <c r="B13" s="15">
        <v>1</v>
      </c>
      <c r="C13" s="24">
        <v>19</v>
      </c>
      <c r="D13" s="29" t="s">
        <v>88</v>
      </c>
      <c r="E13" s="26" t="s">
        <v>89</v>
      </c>
      <c r="F13" s="30" t="s">
        <v>90</v>
      </c>
      <c r="G13" s="28" t="s">
        <v>91</v>
      </c>
      <c r="H13" s="18">
        <v>0.0038032407407407407</v>
      </c>
      <c r="I13" s="18">
        <v>0.003650462962962963</v>
      </c>
      <c r="J13" s="58">
        <v>0.00042708333333333335</v>
      </c>
      <c r="K13" s="18">
        <v>0.0037465277777777774</v>
      </c>
      <c r="L13" s="58">
        <v>0.00041898148148148155</v>
      </c>
      <c r="M13" s="18">
        <v>0.0038564814814814816</v>
      </c>
      <c r="N13" s="18">
        <v>0.005623842592592593</v>
      </c>
      <c r="O13" s="18">
        <v>0.00565162037037037</v>
      </c>
      <c r="P13" s="17">
        <f t="shared" si="0"/>
        <v>0.027178240740740742</v>
      </c>
      <c r="Q13" s="39"/>
      <c r="R13" s="17">
        <f t="shared" si="1"/>
        <v>0.027178240740740742</v>
      </c>
      <c r="S13" s="18">
        <v>0.003623842592592593</v>
      </c>
      <c r="T13" s="18">
        <v>0.004494212962962963</v>
      </c>
      <c r="U13" s="18">
        <v>0.0035636574074074077</v>
      </c>
      <c r="V13" s="18">
        <v>0.004304398148148148</v>
      </c>
      <c r="W13" s="17">
        <f t="shared" si="2"/>
        <v>0.01598611111111111</v>
      </c>
      <c r="X13" s="23"/>
      <c r="Y13" s="17">
        <f t="shared" si="3"/>
        <v>0.01598611111111111</v>
      </c>
      <c r="Z13" s="20">
        <f t="shared" si="4"/>
        <v>0.043164351851851857</v>
      </c>
      <c r="AA13" s="39"/>
      <c r="AB13" s="20">
        <f t="shared" si="5"/>
        <v>0.043164351851851857</v>
      </c>
      <c r="AC13" s="17">
        <f t="shared" si="6"/>
        <v>0.00380092592592593</v>
      </c>
      <c r="AD13" s="18">
        <f t="shared" si="8"/>
        <v>2.8935185185194334E-05</v>
      </c>
    </row>
    <row r="14" spans="1:30" s="16" customFormat="1" ht="19.5" customHeight="1">
      <c r="A14" s="15">
        <f t="shared" si="7"/>
        <v>10</v>
      </c>
      <c r="B14" s="15">
        <v>4</v>
      </c>
      <c r="C14" s="24">
        <v>14</v>
      </c>
      <c r="D14" s="29" t="s">
        <v>67</v>
      </c>
      <c r="E14" s="26" t="s">
        <v>68</v>
      </c>
      <c r="F14" s="30" t="s">
        <v>69</v>
      </c>
      <c r="G14" s="28" t="s">
        <v>60</v>
      </c>
      <c r="H14" s="18">
        <v>0.0037268518518518514</v>
      </c>
      <c r="I14" s="18">
        <v>0.0037488425925925922</v>
      </c>
      <c r="J14" s="58">
        <v>0.0004351851851851852</v>
      </c>
      <c r="K14" s="18">
        <v>0.003754629629629629</v>
      </c>
      <c r="L14" s="58">
        <v>0.0004259259259259259</v>
      </c>
      <c r="M14" s="18">
        <v>0.0038692129629629628</v>
      </c>
      <c r="N14" s="18">
        <v>0.005623842592592593</v>
      </c>
      <c r="O14" s="18">
        <v>0.00552662037037037</v>
      </c>
      <c r="P14" s="17">
        <f t="shared" si="0"/>
        <v>0.027111111111111107</v>
      </c>
      <c r="Q14" s="39"/>
      <c r="R14" s="17">
        <f t="shared" si="1"/>
        <v>0.027111111111111107</v>
      </c>
      <c r="S14" s="18">
        <v>0.003697916666666667</v>
      </c>
      <c r="T14" s="18">
        <v>0.004445601851851852</v>
      </c>
      <c r="U14" s="18">
        <v>0.0036539351851851854</v>
      </c>
      <c r="V14" s="18">
        <v>0.004371527777777778</v>
      </c>
      <c r="W14" s="17">
        <f t="shared" si="2"/>
        <v>0.016168981481481482</v>
      </c>
      <c r="X14" s="23"/>
      <c r="Y14" s="17">
        <f t="shared" si="3"/>
        <v>0.016168981481481482</v>
      </c>
      <c r="Z14" s="20">
        <f t="shared" si="4"/>
        <v>0.04328009259259259</v>
      </c>
      <c r="AA14" s="39"/>
      <c r="AB14" s="20">
        <f t="shared" si="5"/>
        <v>0.04328009259259259</v>
      </c>
      <c r="AC14" s="17">
        <f t="shared" si="6"/>
        <v>0.0039166666666666655</v>
      </c>
      <c r="AD14" s="18">
        <f t="shared" si="8"/>
        <v>0.0001157407407407357</v>
      </c>
    </row>
    <row r="15" spans="1:30" s="16" customFormat="1" ht="19.5" customHeight="1">
      <c r="A15" s="15">
        <f t="shared" si="7"/>
        <v>11</v>
      </c>
      <c r="B15" s="15">
        <v>2</v>
      </c>
      <c r="C15" s="24">
        <v>21</v>
      </c>
      <c r="D15" s="25" t="s">
        <v>92</v>
      </c>
      <c r="E15" s="26" t="s">
        <v>93</v>
      </c>
      <c r="F15" s="27" t="s">
        <v>94</v>
      </c>
      <c r="G15" s="28" t="s">
        <v>91</v>
      </c>
      <c r="H15" s="18">
        <v>0.00366087962962963</v>
      </c>
      <c r="I15" s="18">
        <v>0.0036689814814814814</v>
      </c>
      <c r="J15" s="58">
        <v>0.0004398148148148148</v>
      </c>
      <c r="K15" s="18">
        <v>0.0037696759259259263</v>
      </c>
      <c r="L15" s="58">
        <v>0.0004479166666666667</v>
      </c>
      <c r="M15" s="18">
        <v>0.003770833333333333</v>
      </c>
      <c r="N15" s="18">
        <v>0.005736111111111111</v>
      </c>
      <c r="O15" s="18">
        <v>0.005751157407407407</v>
      </c>
      <c r="P15" s="17">
        <f t="shared" si="0"/>
        <v>0.02724537037037037</v>
      </c>
      <c r="Q15" s="39"/>
      <c r="R15" s="17">
        <f t="shared" si="1"/>
        <v>0.02724537037037037</v>
      </c>
      <c r="S15" s="18">
        <v>0.0037384259259259263</v>
      </c>
      <c r="T15" s="18">
        <v>0.004329861111111112</v>
      </c>
      <c r="U15" s="18">
        <v>0.003675925925925926</v>
      </c>
      <c r="V15" s="18">
        <v>0.00433449074074074</v>
      </c>
      <c r="W15" s="17">
        <f t="shared" si="2"/>
        <v>0.016078703703703703</v>
      </c>
      <c r="X15" s="23"/>
      <c r="Y15" s="17">
        <f t="shared" si="3"/>
        <v>0.016078703703703703</v>
      </c>
      <c r="Z15" s="20">
        <f t="shared" si="4"/>
        <v>0.04332407407407407</v>
      </c>
      <c r="AA15" s="39"/>
      <c r="AB15" s="20">
        <f t="shared" si="5"/>
        <v>0.04332407407407407</v>
      </c>
      <c r="AC15" s="17">
        <f t="shared" si="6"/>
        <v>0.003960648148148144</v>
      </c>
      <c r="AD15" s="18">
        <f t="shared" si="8"/>
        <v>4.398148148147818E-05</v>
      </c>
    </row>
    <row r="16" spans="1:30" s="16" customFormat="1" ht="19.5" customHeight="1">
      <c r="A16" s="15">
        <f t="shared" si="7"/>
        <v>12</v>
      </c>
      <c r="B16" s="15">
        <v>1</v>
      </c>
      <c r="C16" s="24">
        <v>24</v>
      </c>
      <c r="D16" s="29" t="s">
        <v>104</v>
      </c>
      <c r="E16" s="26" t="s">
        <v>105</v>
      </c>
      <c r="F16" s="30" t="s">
        <v>106</v>
      </c>
      <c r="G16" s="28" t="s">
        <v>107</v>
      </c>
      <c r="H16" s="18">
        <v>0.0038113425925925923</v>
      </c>
      <c r="I16" s="18">
        <v>0.0037534722222222223</v>
      </c>
      <c r="J16" s="58">
        <v>0.0004537037037037038</v>
      </c>
      <c r="K16" s="18">
        <v>0.0038391203703703708</v>
      </c>
      <c r="L16" s="58">
        <v>0.0004224537037037037</v>
      </c>
      <c r="M16" s="18">
        <v>0.003795138888888889</v>
      </c>
      <c r="N16" s="18">
        <v>0.005593750000000001</v>
      </c>
      <c r="O16" s="18">
        <v>0.005655092592592593</v>
      </c>
      <c r="P16" s="17">
        <f t="shared" si="0"/>
        <v>0.027324074074074077</v>
      </c>
      <c r="Q16" s="39"/>
      <c r="R16" s="17">
        <f t="shared" si="1"/>
        <v>0.027324074074074077</v>
      </c>
      <c r="S16" s="18">
        <v>0.0037916666666666667</v>
      </c>
      <c r="T16" s="18">
        <v>0.004557870370370371</v>
      </c>
      <c r="U16" s="18">
        <v>0.003717592592592593</v>
      </c>
      <c r="V16" s="18">
        <v>0.004517361111111111</v>
      </c>
      <c r="W16" s="17">
        <f t="shared" si="2"/>
        <v>0.01658449074074074</v>
      </c>
      <c r="X16" s="23"/>
      <c r="Y16" s="17">
        <f t="shared" si="3"/>
        <v>0.01658449074074074</v>
      </c>
      <c r="Z16" s="20">
        <f t="shared" si="4"/>
        <v>0.04390856481481482</v>
      </c>
      <c r="AA16" s="39"/>
      <c r="AB16" s="20">
        <f t="shared" si="5"/>
        <v>0.04390856481481482</v>
      </c>
      <c r="AC16" s="17">
        <f t="shared" si="6"/>
        <v>0.00454513888888889</v>
      </c>
      <c r="AD16" s="18">
        <f t="shared" si="8"/>
        <v>0.0005844907407407465</v>
      </c>
    </row>
    <row r="17" spans="1:30" s="16" customFormat="1" ht="19.5" customHeight="1">
      <c r="A17" s="15">
        <f t="shared" si="7"/>
        <v>13</v>
      </c>
      <c r="B17" s="15">
        <v>2</v>
      </c>
      <c r="C17" s="24">
        <v>29</v>
      </c>
      <c r="D17" s="25" t="s">
        <v>108</v>
      </c>
      <c r="E17" s="26" t="s">
        <v>109</v>
      </c>
      <c r="F17" s="27" t="s">
        <v>110</v>
      </c>
      <c r="G17" s="28" t="s">
        <v>107</v>
      </c>
      <c r="H17" s="18">
        <v>0.0037604166666666667</v>
      </c>
      <c r="I17" s="18">
        <v>0.003723379629629629</v>
      </c>
      <c r="J17" s="58">
        <v>0.0004398148148148148</v>
      </c>
      <c r="K17" s="18">
        <v>0.003833333333333333</v>
      </c>
      <c r="L17" s="58">
        <v>0.0004525462962962963</v>
      </c>
      <c r="M17" s="18">
        <v>0.0036875</v>
      </c>
      <c r="N17" s="18">
        <v>0.005630787037037036</v>
      </c>
      <c r="O17" s="18">
        <v>0.005921296296296297</v>
      </c>
      <c r="P17" s="17">
        <f t="shared" si="0"/>
        <v>0.02744907407407407</v>
      </c>
      <c r="Q17" s="39"/>
      <c r="R17" s="17">
        <f t="shared" si="1"/>
        <v>0.02744907407407407</v>
      </c>
      <c r="S17" s="18">
        <v>0.0038425925925925923</v>
      </c>
      <c r="T17" s="18">
        <v>0.004461805555555556</v>
      </c>
      <c r="U17" s="18">
        <v>0.003732638888888889</v>
      </c>
      <c r="V17" s="18">
        <v>0.004449074074074074</v>
      </c>
      <c r="W17" s="17">
        <f t="shared" si="2"/>
        <v>0.01648611111111111</v>
      </c>
      <c r="X17" s="23"/>
      <c r="Y17" s="17">
        <f t="shared" si="3"/>
        <v>0.01648611111111111</v>
      </c>
      <c r="Z17" s="20">
        <f t="shared" si="4"/>
        <v>0.04393518518518518</v>
      </c>
      <c r="AA17" s="39"/>
      <c r="AB17" s="20">
        <f t="shared" si="5"/>
        <v>0.04393518518518518</v>
      </c>
      <c r="AC17" s="17">
        <f t="shared" si="6"/>
        <v>0.004571759259259255</v>
      </c>
      <c r="AD17" s="18">
        <f t="shared" si="8"/>
        <v>2.6620370370364355E-05</v>
      </c>
    </row>
    <row r="18" spans="1:30" s="16" customFormat="1" ht="19.5" customHeight="1">
      <c r="A18" s="15">
        <f t="shared" si="7"/>
        <v>14</v>
      </c>
      <c r="B18" s="15">
        <v>3</v>
      </c>
      <c r="C18" s="24">
        <v>20</v>
      </c>
      <c r="D18" s="25" t="s">
        <v>95</v>
      </c>
      <c r="E18" s="26" t="s">
        <v>96</v>
      </c>
      <c r="F18" s="27" t="s">
        <v>97</v>
      </c>
      <c r="G18" s="28" t="s">
        <v>91</v>
      </c>
      <c r="H18" s="18">
        <v>0.0037314814814814815</v>
      </c>
      <c r="I18" s="18">
        <v>0.003712962962962963</v>
      </c>
      <c r="J18" s="58">
        <v>0.0004236111111111111</v>
      </c>
      <c r="K18" s="18">
        <v>0.0038530092592592596</v>
      </c>
      <c r="L18" s="58">
        <v>0.0004097222222222222</v>
      </c>
      <c r="M18" s="18">
        <v>0.0040266203703703705</v>
      </c>
      <c r="N18" s="18">
        <v>0.005782407407407407</v>
      </c>
      <c r="O18" s="18">
        <v>0.0058252314814814824</v>
      </c>
      <c r="P18" s="17">
        <f t="shared" si="0"/>
        <v>0.027765046296296298</v>
      </c>
      <c r="Q18" s="39"/>
      <c r="R18" s="17">
        <f t="shared" si="1"/>
        <v>0.027765046296296298</v>
      </c>
      <c r="S18" s="18">
        <v>0.0037766203703703707</v>
      </c>
      <c r="T18" s="18">
        <v>0.004563657407407407</v>
      </c>
      <c r="U18" s="18">
        <v>0.0037430555555555555</v>
      </c>
      <c r="V18" s="18">
        <v>0.004430555555555556</v>
      </c>
      <c r="W18" s="17">
        <f t="shared" si="2"/>
        <v>0.01651388888888889</v>
      </c>
      <c r="X18" s="23"/>
      <c r="Y18" s="17">
        <f t="shared" si="3"/>
        <v>0.01651388888888889</v>
      </c>
      <c r="Z18" s="20">
        <f t="shared" si="4"/>
        <v>0.04427893518518519</v>
      </c>
      <c r="AA18" s="39"/>
      <c r="AB18" s="20">
        <f t="shared" si="5"/>
        <v>0.04427893518518519</v>
      </c>
      <c r="AC18" s="17">
        <f t="shared" si="6"/>
        <v>0.004915509259259265</v>
      </c>
      <c r="AD18" s="18">
        <f t="shared" si="8"/>
        <v>0.0003437500000000107</v>
      </c>
    </row>
    <row r="19" spans="1:30" s="16" customFormat="1" ht="19.5" customHeight="1">
      <c r="A19" s="15">
        <f t="shared" si="7"/>
        <v>15</v>
      </c>
      <c r="B19" s="15">
        <v>5</v>
      </c>
      <c r="C19" s="24">
        <v>18</v>
      </c>
      <c r="D19" s="25" t="s">
        <v>70</v>
      </c>
      <c r="E19" s="26" t="s">
        <v>71</v>
      </c>
      <c r="F19" s="27" t="s">
        <v>72</v>
      </c>
      <c r="G19" s="28" t="s">
        <v>60</v>
      </c>
      <c r="H19" s="18">
        <v>0.0037025462962962962</v>
      </c>
      <c r="I19" s="18">
        <v>0.0037094907407407406</v>
      </c>
      <c r="J19" s="58">
        <v>0.0004456018518518519</v>
      </c>
      <c r="K19" s="18">
        <v>0.003824074074074074</v>
      </c>
      <c r="L19" s="58">
        <v>0.0004664351851851852</v>
      </c>
      <c r="M19" s="18">
        <v>0.003907407407407407</v>
      </c>
      <c r="N19" s="18">
        <v>0.005784722222222222</v>
      </c>
      <c r="O19" s="18">
        <v>0.005810185185185186</v>
      </c>
      <c r="P19" s="17">
        <f t="shared" si="0"/>
        <v>0.027650462962962963</v>
      </c>
      <c r="Q19" s="39"/>
      <c r="R19" s="17">
        <f t="shared" si="1"/>
        <v>0.027650462962962963</v>
      </c>
      <c r="S19" s="18">
        <v>0.0037881944444444447</v>
      </c>
      <c r="T19" s="18">
        <v>0.0045543981481481486</v>
      </c>
      <c r="U19" s="18">
        <v>0.003875</v>
      </c>
      <c r="V19" s="18">
        <v>0.0045300925925925925</v>
      </c>
      <c r="W19" s="17">
        <f t="shared" si="2"/>
        <v>0.016747685185185185</v>
      </c>
      <c r="X19" s="23"/>
      <c r="Y19" s="17">
        <f t="shared" si="3"/>
        <v>0.016747685185185185</v>
      </c>
      <c r="Z19" s="20">
        <f t="shared" si="4"/>
        <v>0.044398148148148145</v>
      </c>
      <c r="AA19" s="39"/>
      <c r="AB19" s="20">
        <f t="shared" si="5"/>
        <v>0.044398148148148145</v>
      </c>
      <c r="AC19" s="17">
        <f t="shared" si="6"/>
        <v>0.005034722222222218</v>
      </c>
      <c r="AD19" s="18">
        <f t="shared" si="8"/>
        <v>0.00011921296296295292</v>
      </c>
    </row>
    <row r="20" spans="1:30" s="16" customFormat="1" ht="19.5" customHeight="1">
      <c r="A20" s="15">
        <f t="shared" si="7"/>
        <v>16</v>
      </c>
      <c r="B20" s="15">
        <v>6</v>
      </c>
      <c r="C20" s="24">
        <v>17</v>
      </c>
      <c r="D20" s="29" t="s">
        <v>73</v>
      </c>
      <c r="E20" s="26" t="s">
        <v>74</v>
      </c>
      <c r="F20" s="30" t="s">
        <v>75</v>
      </c>
      <c r="G20" s="28" t="s">
        <v>60</v>
      </c>
      <c r="H20" s="18">
        <v>0.003763888888888889</v>
      </c>
      <c r="I20" s="18">
        <v>0.003747685185185185</v>
      </c>
      <c r="J20" s="58">
        <v>0.0004479166666666667</v>
      </c>
      <c r="K20" s="18">
        <v>0.00384375</v>
      </c>
      <c r="L20" s="58">
        <v>0.0004363425925925926</v>
      </c>
      <c r="M20" s="18">
        <v>0.004137731481481481</v>
      </c>
      <c r="N20" s="18">
        <v>0.005908564814814814</v>
      </c>
      <c r="O20" s="18">
        <v>0.005983796296296296</v>
      </c>
      <c r="P20" s="17">
        <f t="shared" si="0"/>
        <v>0.028269675925925924</v>
      </c>
      <c r="Q20" s="39"/>
      <c r="R20" s="17">
        <f t="shared" si="1"/>
        <v>0.028269675925925924</v>
      </c>
      <c r="S20" s="18">
        <v>0.0037500000000000003</v>
      </c>
      <c r="T20" s="18">
        <v>0.0047708333333333335</v>
      </c>
      <c r="U20" s="18">
        <v>0.0038738425925925924</v>
      </c>
      <c r="V20" s="18">
        <v>0.0047002314814814814</v>
      </c>
      <c r="W20" s="17">
        <f t="shared" si="2"/>
        <v>0.017094907407407406</v>
      </c>
      <c r="X20" s="23"/>
      <c r="Y20" s="17">
        <f t="shared" si="3"/>
        <v>0.017094907407407406</v>
      </c>
      <c r="Z20" s="20">
        <f t="shared" si="4"/>
        <v>0.04536458333333333</v>
      </c>
      <c r="AA20" s="39"/>
      <c r="AB20" s="20">
        <f t="shared" si="5"/>
        <v>0.04536458333333333</v>
      </c>
      <c r="AC20" s="17">
        <f t="shared" si="6"/>
        <v>0.0060011574074074064</v>
      </c>
      <c r="AD20" s="18">
        <f t="shared" si="8"/>
        <v>0.0009664351851851882</v>
      </c>
    </row>
    <row r="21" spans="1:30" s="16" customFormat="1" ht="19.5" customHeight="1">
      <c r="A21" s="15">
        <f t="shared" si="7"/>
        <v>17</v>
      </c>
      <c r="B21" s="15">
        <v>3</v>
      </c>
      <c r="C21" s="24">
        <v>26</v>
      </c>
      <c r="D21" s="29" t="s">
        <v>111</v>
      </c>
      <c r="E21" s="26" t="s">
        <v>112</v>
      </c>
      <c r="F21" s="30" t="s">
        <v>113</v>
      </c>
      <c r="G21" s="28" t="s">
        <v>107</v>
      </c>
      <c r="H21" s="18">
        <v>0.0038784722222222224</v>
      </c>
      <c r="I21" s="18">
        <v>0.003923611111111111</v>
      </c>
      <c r="J21" s="58">
        <v>0.0004525462962962963</v>
      </c>
      <c r="K21" s="18">
        <v>0.004032407407407407</v>
      </c>
      <c r="L21" s="58">
        <v>0.0004351851851851852</v>
      </c>
      <c r="M21" s="18">
        <v>0.003961805555555556</v>
      </c>
      <c r="N21" s="18">
        <v>0.006030092592592593</v>
      </c>
      <c r="O21" s="18">
        <v>0.006385416666666667</v>
      </c>
      <c r="P21" s="17">
        <f t="shared" si="0"/>
        <v>0.029099537037037042</v>
      </c>
      <c r="Q21" s="39"/>
      <c r="R21" s="17">
        <f t="shared" si="1"/>
        <v>0.029099537037037042</v>
      </c>
      <c r="S21" s="18">
        <v>0.004157407407407407</v>
      </c>
      <c r="T21" s="18">
        <v>0.005050925925925926</v>
      </c>
      <c r="U21" s="18">
        <v>0.00415625</v>
      </c>
      <c r="V21" s="18">
        <v>0.004923611111111111</v>
      </c>
      <c r="W21" s="17">
        <f t="shared" si="2"/>
        <v>0.018288194444444444</v>
      </c>
      <c r="X21" s="23"/>
      <c r="Y21" s="17">
        <f t="shared" si="3"/>
        <v>0.018288194444444444</v>
      </c>
      <c r="Z21" s="20">
        <f t="shared" si="4"/>
        <v>0.04738773148148148</v>
      </c>
      <c r="AA21" s="39"/>
      <c r="AB21" s="20">
        <f t="shared" si="5"/>
        <v>0.04738773148148148</v>
      </c>
      <c r="AC21" s="17">
        <f t="shared" si="6"/>
        <v>0.008024305555555555</v>
      </c>
      <c r="AD21" s="18">
        <f t="shared" si="8"/>
        <v>0.002023148148148149</v>
      </c>
    </row>
    <row r="22" spans="1:30" s="16" customFormat="1" ht="19.5" customHeight="1">
      <c r="A22" s="15">
        <f t="shared" si="7"/>
        <v>18</v>
      </c>
      <c r="B22" s="15">
        <v>7</v>
      </c>
      <c r="C22" s="24">
        <v>15</v>
      </c>
      <c r="D22" s="29" t="s">
        <v>76</v>
      </c>
      <c r="E22" s="26" t="s">
        <v>77</v>
      </c>
      <c r="F22" s="30" t="s">
        <v>78</v>
      </c>
      <c r="G22" s="28" t="s">
        <v>60</v>
      </c>
      <c r="H22" s="18">
        <v>0.0038206018518518524</v>
      </c>
      <c r="I22" s="18">
        <v>0.0038043981481481483</v>
      </c>
      <c r="J22" s="58">
        <v>0.0004444444444444444</v>
      </c>
      <c r="K22" s="18">
        <v>0.0038576388888888883</v>
      </c>
      <c r="L22" s="58">
        <v>0.000454861111111111</v>
      </c>
      <c r="M22" s="18">
        <v>0.004232638888888889</v>
      </c>
      <c r="N22" s="18">
        <v>0.005814814814814814</v>
      </c>
      <c r="O22" s="18">
        <v>0.005729166666666667</v>
      </c>
      <c r="P22" s="17">
        <f t="shared" si="0"/>
        <v>0.028158564814814813</v>
      </c>
      <c r="Q22" s="39"/>
      <c r="R22" s="17">
        <f t="shared" si="1"/>
        <v>0.028158564814814813</v>
      </c>
      <c r="S22" s="18">
        <v>0.0037800925925925923</v>
      </c>
      <c r="T22" s="18">
        <v>0.006898148148148149</v>
      </c>
      <c r="U22" s="18">
        <v>0.00387962962962963</v>
      </c>
      <c r="V22" s="18">
        <v>0.004733796296296296</v>
      </c>
      <c r="W22" s="17">
        <f t="shared" si="2"/>
        <v>0.01929166666666667</v>
      </c>
      <c r="X22" s="23"/>
      <c r="Y22" s="17">
        <f t="shared" si="3"/>
        <v>0.01929166666666667</v>
      </c>
      <c r="Z22" s="20">
        <f t="shared" si="4"/>
        <v>0.04745023148148148</v>
      </c>
      <c r="AA22" s="39"/>
      <c r="AB22" s="20">
        <f t="shared" si="5"/>
        <v>0.04745023148148148</v>
      </c>
      <c r="AC22" s="17">
        <f t="shared" si="6"/>
        <v>0.008086805555555555</v>
      </c>
      <c r="AD22" s="18">
        <f t="shared" si="8"/>
        <v>6.250000000000006E-05</v>
      </c>
    </row>
    <row r="23" spans="1:30" s="16" customFormat="1" ht="19.5" customHeight="1">
      <c r="A23" s="15"/>
      <c r="B23" s="15"/>
      <c r="C23" s="24">
        <v>3</v>
      </c>
      <c r="D23" s="25" t="s">
        <v>48</v>
      </c>
      <c r="E23" s="26" t="s">
        <v>49</v>
      </c>
      <c r="F23" s="27" t="s">
        <v>50</v>
      </c>
      <c r="G23" s="28" t="s">
        <v>35</v>
      </c>
      <c r="H23" s="18">
        <v>0.003358796296296297</v>
      </c>
      <c r="I23" s="18">
        <v>0.0033506944444444443</v>
      </c>
      <c r="J23" s="58">
        <v>0.0003888888888888889</v>
      </c>
      <c r="K23" s="18">
        <v>0.003358796296296297</v>
      </c>
      <c r="L23" s="58">
        <v>0.00038425925925925927</v>
      </c>
      <c r="M23" s="18">
        <v>0.0035578703703703705</v>
      </c>
      <c r="N23" s="18">
        <v>0.005251157407407407</v>
      </c>
      <c r="O23" s="18">
        <v>0.0051666666666666675</v>
      </c>
      <c r="P23" s="17">
        <f t="shared" si="0"/>
        <v>0.02481712962962963</v>
      </c>
      <c r="Q23" s="39"/>
      <c r="R23" s="17">
        <f t="shared" si="1"/>
        <v>0.02481712962962963</v>
      </c>
      <c r="S23" s="18">
        <v>0.003414351851851852</v>
      </c>
      <c r="T23" s="18">
        <v>0.004084490740740741</v>
      </c>
      <c r="U23" s="18"/>
      <c r="V23" s="18"/>
      <c r="W23" s="17"/>
      <c r="X23" s="23"/>
      <c r="Y23" s="17"/>
      <c r="Z23" s="20"/>
      <c r="AA23" s="39"/>
      <c r="AB23" s="20" t="s">
        <v>21</v>
      </c>
      <c r="AC23" s="17"/>
      <c r="AD23" s="18"/>
    </row>
    <row r="24" spans="1:30" s="16" customFormat="1" ht="19.5" customHeight="1">
      <c r="A24" s="15"/>
      <c r="B24" s="15"/>
      <c r="C24" s="24">
        <v>4</v>
      </c>
      <c r="D24" s="25" t="s">
        <v>51</v>
      </c>
      <c r="E24" s="26" t="s">
        <v>52</v>
      </c>
      <c r="F24" s="27" t="s">
        <v>53</v>
      </c>
      <c r="G24" s="28" t="s">
        <v>35</v>
      </c>
      <c r="H24" s="18">
        <v>0.003423611111111111</v>
      </c>
      <c r="I24" s="18">
        <v>0.003445601851851852</v>
      </c>
      <c r="J24" s="58">
        <v>0.00039120370370370367</v>
      </c>
      <c r="K24" s="18">
        <v>0.003375</v>
      </c>
      <c r="L24" s="58">
        <v>0.0003888888888888889</v>
      </c>
      <c r="M24" s="18">
        <v>0.0036435185185185186</v>
      </c>
      <c r="N24" s="18">
        <v>0.005195601851851851</v>
      </c>
      <c r="O24" s="18">
        <v>0.005116898148148148</v>
      </c>
      <c r="P24" s="17">
        <f t="shared" si="0"/>
        <v>0.02498032407407407</v>
      </c>
      <c r="Q24" s="39"/>
      <c r="R24" s="17">
        <f t="shared" si="1"/>
        <v>0.02498032407407407</v>
      </c>
      <c r="S24" s="18">
        <v>0.003344907407407407</v>
      </c>
      <c r="T24" s="18">
        <v>0.004134259259259259</v>
      </c>
      <c r="U24" s="18"/>
      <c r="V24" s="18"/>
      <c r="W24" s="17"/>
      <c r="X24" s="23"/>
      <c r="Y24" s="17"/>
      <c r="Z24" s="20"/>
      <c r="AA24" s="39"/>
      <c r="AB24" s="20" t="s">
        <v>21</v>
      </c>
      <c r="AC24" s="17"/>
      <c r="AD24" s="18"/>
    </row>
    <row r="25" spans="1:30" s="16" customFormat="1" ht="19.5" customHeight="1">
      <c r="A25" s="15"/>
      <c r="B25" s="15"/>
      <c r="C25" s="24">
        <v>5</v>
      </c>
      <c r="D25" s="25" t="s">
        <v>54</v>
      </c>
      <c r="E25" s="26" t="s">
        <v>55</v>
      </c>
      <c r="F25" s="27" t="s">
        <v>56</v>
      </c>
      <c r="G25" s="28" t="s">
        <v>35</v>
      </c>
      <c r="H25" s="18">
        <v>0.0034872685185185185</v>
      </c>
      <c r="I25" s="18">
        <v>0.003446759259259259</v>
      </c>
      <c r="J25" s="58">
        <v>0.0004074074074074074</v>
      </c>
      <c r="K25" s="18">
        <v>0.003436342592592593</v>
      </c>
      <c r="L25" s="58">
        <v>0.0003946759259259259</v>
      </c>
      <c r="M25" s="18">
        <v>0.003732638888888889</v>
      </c>
      <c r="N25" s="18">
        <v>0.005488425925925925</v>
      </c>
      <c r="O25" s="18"/>
      <c r="P25" s="17"/>
      <c r="Q25" s="39"/>
      <c r="R25" s="17"/>
      <c r="S25" s="18"/>
      <c r="T25" s="18"/>
      <c r="U25" s="18"/>
      <c r="V25" s="18"/>
      <c r="W25" s="17"/>
      <c r="X25" s="23"/>
      <c r="Y25" s="17"/>
      <c r="Z25" s="20"/>
      <c r="AA25" s="39"/>
      <c r="AB25" s="20" t="s">
        <v>21</v>
      </c>
      <c r="AC25" s="17"/>
      <c r="AD25" s="18"/>
    </row>
    <row r="26" spans="1:30" s="16" customFormat="1" ht="19.5" customHeight="1">
      <c r="A26" s="15"/>
      <c r="B26" s="15"/>
      <c r="C26" s="24">
        <v>10</v>
      </c>
      <c r="D26" s="25" t="s">
        <v>79</v>
      </c>
      <c r="E26" s="26" t="s">
        <v>80</v>
      </c>
      <c r="F26" s="27" t="s">
        <v>81</v>
      </c>
      <c r="G26" s="28" t="s">
        <v>60</v>
      </c>
      <c r="H26" s="18">
        <v>0.0036226851851851854</v>
      </c>
      <c r="I26" s="18">
        <v>0.003604166666666667</v>
      </c>
      <c r="J26" s="58">
        <v>0.00042476851851851855</v>
      </c>
      <c r="K26" s="18">
        <v>0.0036377314814814814</v>
      </c>
      <c r="L26" s="58">
        <v>0.0004212962962962963</v>
      </c>
      <c r="M26" s="18">
        <v>0.0036851851851851854</v>
      </c>
      <c r="N26" s="18">
        <v>0.0054375000000000005</v>
      </c>
      <c r="O26" s="18"/>
      <c r="P26" s="17"/>
      <c r="Q26" s="39"/>
      <c r="R26" s="17"/>
      <c r="S26" s="18"/>
      <c r="T26" s="18"/>
      <c r="U26" s="18"/>
      <c r="V26" s="18"/>
      <c r="W26" s="17"/>
      <c r="X26" s="23"/>
      <c r="Y26" s="17"/>
      <c r="Z26" s="20"/>
      <c r="AA26" s="39"/>
      <c r="AB26" s="20" t="s">
        <v>21</v>
      </c>
      <c r="AC26" s="17"/>
      <c r="AD26" s="18"/>
    </row>
    <row r="27" spans="1:30" s="16" customFormat="1" ht="19.5" customHeight="1">
      <c r="A27" s="15"/>
      <c r="B27" s="15"/>
      <c r="C27" s="24">
        <v>12</v>
      </c>
      <c r="D27" s="29" t="s">
        <v>85</v>
      </c>
      <c r="E27" s="26" t="s">
        <v>86</v>
      </c>
      <c r="F27" s="30" t="s">
        <v>87</v>
      </c>
      <c r="G27" s="28" t="s">
        <v>60</v>
      </c>
      <c r="H27" s="18">
        <v>0.0035173611111111113</v>
      </c>
      <c r="I27" s="18"/>
      <c r="J27" s="58"/>
      <c r="K27" s="18"/>
      <c r="L27" s="58"/>
      <c r="M27" s="18"/>
      <c r="N27" s="18"/>
      <c r="O27" s="18"/>
      <c r="P27" s="17"/>
      <c r="Q27" s="39"/>
      <c r="R27" s="17"/>
      <c r="S27" s="18"/>
      <c r="T27" s="18"/>
      <c r="U27" s="18"/>
      <c r="V27" s="18"/>
      <c r="W27" s="17"/>
      <c r="X27" s="23"/>
      <c r="Y27" s="17"/>
      <c r="Z27" s="20"/>
      <c r="AA27" s="39"/>
      <c r="AB27" s="20" t="s">
        <v>21</v>
      </c>
      <c r="AC27" s="17"/>
      <c r="AD27" s="18"/>
    </row>
    <row r="28" spans="1:30" s="16" customFormat="1" ht="19.5" customHeight="1">
      <c r="A28" s="15"/>
      <c r="B28" s="15"/>
      <c r="C28" s="24">
        <v>16</v>
      </c>
      <c r="D28" s="29" t="s">
        <v>82</v>
      </c>
      <c r="E28" s="26" t="s">
        <v>83</v>
      </c>
      <c r="F28" s="30" t="s">
        <v>84</v>
      </c>
      <c r="G28" s="28" t="s">
        <v>60</v>
      </c>
      <c r="H28" s="18">
        <v>0.0036435185185185186</v>
      </c>
      <c r="I28" s="18">
        <v>0.0036215277777777778</v>
      </c>
      <c r="J28" s="58">
        <v>0.0004363425925925926</v>
      </c>
      <c r="K28" s="18">
        <v>0.0037581018518518523</v>
      </c>
      <c r="L28" s="58">
        <v>0.00042476851851851855</v>
      </c>
      <c r="M28" s="18"/>
      <c r="N28" s="18"/>
      <c r="O28" s="18"/>
      <c r="P28" s="17"/>
      <c r="Q28" s="39"/>
      <c r="R28" s="17"/>
      <c r="S28" s="18"/>
      <c r="T28" s="18"/>
      <c r="U28" s="18"/>
      <c r="V28" s="18"/>
      <c r="W28" s="17"/>
      <c r="X28" s="23"/>
      <c r="Y28" s="17"/>
      <c r="Z28" s="20"/>
      <c r="AA28" s="39"/>
      <c r="AB28" s="20" t="s">
        <v>21</v>
      </c>
      <c r="AC28" s="17"/>
      <c r="AD28" s="18"/>
    </row>
    <row r="29" spans="1:30" s="16" customFormat="1" ht="19.5" customHeight="1">
      <c r="A29" s="15"/>
      <c r="B29" s="15"/>
      <c r="C29" s="24">
        <v>22</v>
      </c>
      <c r="D29" s="25" t="s">
        <v>98</v>
      </c>
      <c r="E29" s="26" t="s">
        <v>99</v>
      </c>
      <c r="F29" s="27" t="s">
        <v>100</v>
      </c>
      <c r="G29" s="28" t="s">
        <v>91</v>
      </c>
      <c r="H29" s="18">
        <v>0.004133101851851851</v>
      </c>
      <c r="I29" s="18">
        <v>0.004069444444444444</v>
      </c>
      <c r="J29" s="58">
        <v>0.0004606481481481482</v>
      </c>
      <c r="K29" s="18">
        <v>0.004362268518518518</v>
      </c>
      <c r="L29" s="58">
        <v>0.0004467592592592592</v>
      </c>
      <c r="M29" s="18">
        <v>0.004751157407407408</v>
      </c>
      <c r="N29" s="18">
        <v>0.006162037037037036</v>
      </c>
      <c r="O29" s="18">
        <v>0.006247685185185185</v>
      </c>
      <c r="P29" s="17">
        <f t="shared" si="0"/>
        <v>0.03063310185185185</v>
      </c>
      <c r="Q29" s="39">
        <v>0.0006944444444444445</v>
      </c>
      <c r="R29" s="17">
        <f t="shared" si="1"/>
        <v>0.03132754629629629</v>
      </c>
      <c r="S29" s="18">
        <v>0.0038738425925925924</v>
      </c>
      <c r="T29" s="18"/>
      <c r="U29" s="18"/>
      <c r="V29" s="18"/>
      <c r="W29" s="17"/>
      <c r="X29" s="23"/>
      <c r="Y29" s="17"/>
      <c r="Z29" s="20"/>
      <c r="AA29" s="39"/>
      <c r="AB29" s="20" t="s">
        <v>21</v>
      </c>
      <c r="AC29" s="17"/>
      <c r="AD29" s="18"/>
    </row>
    <row r="30" spans="1:30" s="16" customFormat="1" ht="19.5" customHeight="1">
      <c r="A30" s="15"/>
      <c r="B30" s="15"/>
      <c r="C30" s="24">
        <v>23</v>
      </c>
      <c r="D30" s="25" t="s">
        <v>101</v>
      </c>
      <c r="E30" s="26" t="s">
        <v>102</v>
      </c>
      <c r="F30" s="27" t="s">
        <v>103</v>
      </c>
      <c r="G30" s="28" t="s">
        <v>91</v>
      </c>
      <c r="H30" s="18"/>
      <c r="I30" s="18"/>
      <c r="J30" s="58"/>
      <c r="K30" s="18"/>
      <c r="L30" s="58"/>
      <c r="M30" s="18"/>
      <c r="N30" s="18"/>
      <c r="O30" s="18"/>
      <c r="P30" s="17"/>
      <c r="Q30" s="39"/>
      <c r="R30" s="17"/>
      <c r="S30" s="18"/>
      <c r="T30" s="18"/>
      <c r="U30" s="18"/>
      <c r="V30" s="18"/>
      <c r="W30" s="17"/>
      <c r="X30" s="23"/>
      <c r="Y30" s="17"/>
      <c r="Z30" s="20"/>
      <c r="AA30" s="39"/>
      <c r="AB30" s="20" t="s">
        <v>21</v>
      </c>
      <c r="AC30" s="17"/>
      <c r="AD30" s="18"/>
    </row>
    <row r="31" spans="1:30" s="16" customFormat="1" ht="19.5" customHeight="1">
      <c r="A31" s="15"/>
      <c r="B31" s="15"/>
      <c r="C31" s="24">
        <v>25</v>
      </c>
      <c r="D31" s="29" t="s">
        <v>114</v>
      </c>
      <c r="E31" s="26" t="s">
        <v>115</v>
      </c>
      <c r="F31" s="30" t="s">
        <v>116</v>
      </c>
      <c r="G31" s="28" t="s">
        <v>107</v>
      </c>
      <c r="H31" s="18">
        <v>0.0036851851851851854</v>
      </c>
      <c r="I31" s="18">
        <v>0.0036631944444444446</v>
      </c>
      <c r="J31" s="58">
        <v>0.0004479166666666667</v>
      </c>
      <c r="K31" s="18">
        <v>0.0038379629629629627</v>
      </c>
      <c r="L31" s="58">
        <v>0.0004178240740740741</v>
      </c>
      <c r="M31" s="18">
        <v>0.003954861111111111</v>
      </c>
      <c r="N31" s="18">
        <v>0.005667824074074074</v>
      </c>
      <c r="O31" s="18">
        <v>0.005953703703703704</v>
      </c>
      <c r="P31" s="17">
        <f t="shared" si="0"/>
        <v>0.027628472222222224</v>
      </c>
      <c r="Q31" s="39"/>
      <c r="R31" s="17">
        <f t="shared" si="1"/>
        <v>0.027628472222222224</v>
      </c>
      <c r="S31" s="18">
        <v>0.0036990740740740747</v>
      </c>
      <c r="T31" s="18"/>
      <c r="U31" s="18"/>
      <c r="V31" s="18"/>
      <c r="W31" s="17"/>
      <c r="X31" s="23"/>
      <c r="Y31" s="17"/>
      <c r="Z31" s="20"/>
      <c r="AA31" s="39"/>
      <c r="AB31" s="20" t="s">
        <v>21</v>
      </c>
      <c r="AC31" s="17"/>
      <c r="AD31" s="18"/>
    </row>
    <row r="32" spans="1:30" s="16" customFormat="1" ht="19.5" customHeight="1">
      <c r="A32" s="15"/>
      <c r="B32" s="15"/>
      <c r="C32" s="24">
        <v>28</v>
      </c>
      <c r="D32" s="29" t="s">
        <v>117</v>
      </c>
      <c r="E32" s="26" t="s">
        <v>118</v>
      </c>
      <c r="F32" s="30" t="s">
        <v>119</v>
      </c>
      <c r="G32" s="28" t="s">
        <v>107</v>
      </c>
      <c r="H32" s="18">
        <v>0.003988425925925926</v>
      </c>
      <c r="I32" s="18">
        <v>0.0039490740740740745</v>
      </c>
      <c r="J32" s="58">
        <v>0.000443287037037037</v>
      </c>
      <c r="K32" s="18">
        <v>0.00399074074074074</v>
      </c>
      <c r="L32" s="58">
        <v>0.0004317129629629629</v>
      </c>
      <c r="M32" s="18">
        <v>0.003924768518518518</v>
      </c>
      <c r="N32" s="18">
        <v>0.005783564814814814</v>
      </c>
      <c r="O32" s="18"/>
      <c r="P32" s="17"/>
      <c r="Q32" s="39"/>
      <c r="R32" s="17"/>
      <c r="S32" s="18"/>
      <c r="T32" s="18"/>
      <c r="U32" s="18"/>
      <c r="V32" s="18"/>
      <c r="W32" s="17"/>
      <c r="X32" s="23"/>
      <c r="Y32" s="17"/>
      <c r="Z32" s="20"/>
      <c r="AA32" s="39"/>
      <c r="AB32" s="20" t="s">
        <v>21</v>
      </c>
      <c r="AC32" s="17"/>
      <c r="AD32" s="18"/>
    </row>
    <row r="33" spans="1:30" s="16" customFormat="1" ht="19.5" customHeight="1">
      <c r="A33" s="15"/>
      <c r="B33" s="15"/>
      <c r="C33" s="24">
        <v>27</v>
      </c>
      <c r="D33" s="25" t="s">
        <v>120</v>
      </c>
      <c r="E33" s="26" t="s">
        <v>121</v>
      </c>
      <c r="F33" s="27" t="s">
        <v>122</v>
      </c>
      <c r="G33" s="28" t="s">
        <v>107</v>
      </c>
      <c r="H33" s="18"/>
      <c r="I33" s="18"/>
      <c r="J33" s="58"/>
      <c r="K33" s="18"/>
      <c r="L33" s="58"/>
      <c r="M33" s="18"/>
      <c r="N33" s="18"/>
      <c r="O33" s="18"/>
      <c r="P33" s="17"/>
      <c r="Q33" s="39"/>
      <c r="R33" s="17"/>
      <c r="S33" s="18"/>
      <c r="T33" s="18"/>
      <c r="U33" s="18"/>
      <c r="V33" s="18"/>
      <c r="W33" s="17"/>
      <c r="X33" s="23"/>
      <c r="Y33" s="17"/>
      <c r="Z33" s="20"/>
      <c r="AA33" s="39"/>
      <c r="AB33" s="20" t="s">
        <v>21</v>
      </c>
      <c r="AC33" s="17"/>
      <c r="AD33" s="18"/>
    </row>
    <row r="34" spans="1:30" s="16" customFormat="1" ht="19.5" customHeight="1">
      <c r="A34" s="15"/>
      <c r="B34" s="15"/>
      <c r="C34" s="24"/>
      <c r="D34" s="25"/>
      <c r="E34" s="26"/>
      <c r="F34" s="27"/>
      <c r="G34" s="28"/>
      <c r="H34" s="18"/>
      <c r="I34" s="18"/>
      <c r="J34" s="58"/>
      <c r="K34" s="18"/>
      <c r="L34" s="58"/>
      <c r="M34" s="18"/>
      <c r="N34" s="18"/>
      <c r="O34" s="18"/>
      <c r="P34" s="17"/>
      <c r="Q34" s="39"/>
      <c r="R34" s="17"/>
      <c r="S34" s="18"/>
      <c r="T34" s="18"/>
      <c r="U34" s="18"/>
      <c r="V34" s="18"/>
      <c r="W34" s="17"/>
      <c r="X34" s="39"/>
      <c r="Y34" s="17"/>
      <c r="Z34" s="20"/>
      <c r="AA34" s="39"/>
      <c r="AB34" s="20"/>
      <c r="AC34" s="17"/>
      <c r="AD34" s="18"/>
    </row>
    <row r="35" spans="1:30" s="16" customFormat="1" ht="19.5" customHeight="1">
      <c r="A35" s="15"/>
      <c r="B35" s="15"/>
      <c r="C35" s="24">
        <v>30</v>
      </c>
      <c r="D35" s="25" t="s">
        <v>123</v>
      </c>
      <c r="E35" s="26" t="s">
        <v>124</v>
      </c>
      <c r="F35" s="27" t="s">
        <v>125</v>
      </c>
      <c r="G35" s="28" t="s">
        <v>126</v>
      </c>
      <c r="H35" s="18">
        <v>0.00392824074074074</v>
      </c>
      <c r="I35" s="18">
        <v>0.00390625</v>
      </c>
      <c r="J35" s="58">
        <v>0.000449074074074074</v>
      </c>
      <c r="K35" s="18">
        <v>0.0040567129629629625</v>
      </c>
      <c r="L35" s="58">
        <v>0.00046875000000000004</v>
      </c>
      <c r="M35" s="18">
        <v>0.004247685185185185</v>
      </c>
      <c r="N35" s="18">
        <v>0.006417824074074075</v>
      </c>
      <c r="O35" s="18">
        <v>0.00656712962962963</v>
      </c>
      <c r="P35" s="17">
        <f t="shared" si="0"/>
        <v>0.030041666666666668</v>
      </c>
      <c r="Q35" s="39"/>
      <c r="R35" s="17">
        <f t="shared" si="1"/>
        <v>0.030041666666666668</v>
      </c>
      <c r="S35" s="18">
        <v>0.003828703703703704</v>
      </c>
      <c r="T35" s="18">
        <v>0.0046145833333333325</v>
      </c>
      <c r="U35" s="18">
        <v>0.0037835648148148147</v>
      </c>
      <c r="V35" s="18">
        <v>0.004508101851851852</v>
      </c>
      <c r="W35" s="17">
        <f t="shared" si="2"/>
        <v>0.016734953703703703</v>
      </c>
      <c r="X35" s="23"/>
      <c r="Y35" s="17">
        <f t="shared" si="3"/>
        <v>0.016734953703703703</v>
      </c>
      <c r="Z35" s="20">
        <f t="shared" si="4"/>
        <v>0.04677662037037037</v>
      </c>
      <c r="AA35" s="39"/>
      <c r="AB35" s="20">
        <f t="shared" si="5"/>
        <v>0.04677662037037037</v>
      </c>
      <c r="AC35" s="17">
        <f t="shared" si="6"/>
        <v>0.0074131944444444445</v>
      </c>
      <c r="AD35" s="18">
        <f>AB35-AB34</f>
        <v>0.04677662037037037</v>
      </c>
    </row>
    <row r="36" spans="1:30" s="32" customFormat="1" ht="13.5">
      <c r="A36" s="31"/>
      <c r="B36" s="31"/>
      <c r="C36" s="31"/>
      <c r="E36" s="31"/>
      <c r="G36" s="31"/>
      <c r="H36" s="31"/>
      <c r="I36" s="31"/>
      <c r="J36" s="59"/>
      <c r="K36" s="31"/>
      <c r="L36" s="59"/>
      <c r="M36" s="31"/>
      <c r="N36" s="31"/>
      <c r="O36" s="31"/>
      <c r="P36" s="31"/>
      <c r="Q36" s="63"/>
      <c r="R36" s="31"/>
      <c r="S36" s="31"/>
      <c r="T36" s="31"/>
      <c r="U36" s="31"/>
      <c r="V36" s="31"/>
      <c r="W36" s="31"/>
      <c r="X36" s="33"/>
      <c r="Y36" s="31"/>
      <c r="Z36" s="34"/>
      <c r="AA36" s="63"/>
      <c r="AB36" s="34"/>
      <c r="AC36" s="31"/>
      <c r="AD36" s="31"/>
    </row>
    <row r="37" spans="1:30" s="32" customFormat="1" ht="13.5">
      <c r="A37" s="31"/>
      <c r="B37" s="31"/>
      <c r="C37" s="31"/>
      <c r="E37" s="31"/>
      <c r="G37" s="31"/>
      <c r="H37" s="31"/>
      <c r="I37" s="31"/>
      <c r="J37" s="59"/>
      <c r="K37" s="31"/>
      <c r="L37" s="59"/>
      <c r="M37" s="31"/>
      <c r="N37" s="31"/>
      <c r="O37" s="31"/>
      <c r="P37" s="31"/>
      <c r="Q37" s="63"/>
      <c r="R37" s="31"/>
      <c r="S37" s="31"/>
      <c r="T37" s="31"/>
      <c r="U37" s="31"/>
      <c r="V37" s="31"/>
      <c r="W37" s="31"/>
      <c r="X37" s="33"/>
      <c r="Y37" s="31"/>
      <c r="Z37" s="34"/>
      <c r="AA37" s="63"/>
      <c r="AB37" s="34"/>
      <c r="AC37" s="31"/>
      <c r="AD37" s="31"/>
    </row>
    <row r="38" spans="1:7" ht="13.5">
      <c r="A38" s="31"/>
      <c r="B38" s="31"/>
      <c r="C38" s="31"/>
      <c r="D38" s="32"/>
      <c r="E38" s="31"/>
      <c r="F38" s="32"/>
      <c r="G38" s="31"/>
    </row>
    <row r="39" spans="1:7" ht="13.5">
      <c r="A39" s="31"/>
      <c r="B39" s="31"/>
      <c r="C39" s="31"/>
      <c r="D39" s="32"/>
      <c r="E39" s="31"/>
      <c r="F39" s="32"/>
      <c r="G39" s="31"/>
    </row>
    <row r="40" spans="1:7" ht="13.5">
      <c r="A40" s="31"/>
      <c r="B40" s="31"/>
      <c r="C40" s="31"/>
      <c r="D40" s="32"/>
      <c r="E40" s="31"/>
      <c r="F40" s="32"/>
      <c r="G40" s="31"/>
    </row>
    <row r="41" spans="1:7" ht="13.5">
      <c r="A41" s="31"/>
      <c r="B41" s="31"/>
      <c r="C41" s="31"/>
      <c r="D41" s="32"/>
      <c r="E41" s="31"/>
      <c r="F41" s="32"/>
      <c r="G41" s="31"/>
    </row>
    <row r="42" spans="1:7" ht="13.5">
      <c r="A42" s="31"/>
      <c r="B42" s="31"/>
      <c r="C42" s="31"/>
      <c r="D42" s="32"/>
      <c r="E42" s="31"/>
      <c r="F42" s="32"/>
      <c r="G42" s="31"/>
    </row>
    <row r="43" spans="1:7" ht="13.5">
      <c r="A43" s="31"/>
      <c r="B43" s="31"/>
      <c r="C43" s="31"/>
      <c r="D43" s="32"/>
      <c r="E43" s="31"/>
      <c r="F43" s="32"/>
      <c r="G43" s="31"/>
    </row>
    <row r="44" spans="1:7" ht="13.5">
      <c r="A44" s="31"/>
      <c r="B44" s="31"/>
      <c r="C44" s="31"/>
      <c r="D44" s="32"/>
      <c r="E44" s="31"/>
      <c r="F44" s="32"/>
      <c r="G44" s="31"/>
    </row>
    <row r="45" spans="1:7" ht="13.5">
      <c r="A45" s="31"/>
      <c r="B45" s="31"/>
      <c r="C45" s="31"/>
      <c r="D45" s="32"/>
      <c r="E45" s="31"/>
      <c r="F45" s="32"/>
      <c r="G45" s="31"/>
    </row>
    <row r="46" spans="1:7" ht="13.5">
      <c r="A46" s="31"/>
      <c r="B46" s="31"/>
      <c r="C46" s="31"/>
      <c r="D46" s="32"/>
      <c r="E46" s="31"/>
      <c r="F46" s="32"/>
      <c r="G46" s="31"/>
    </row>
  </sheetData>
  <sheetProtection/>
  <autoFilter ref="A4:AD35">
    <sortState ref="A5:AD46">
      <sortCondition sortBy="value" ref="A5:A46"/>
    </sortState>
  </autoFilter>
  <mergeCells count="14">
    <mergeCell ref="AD2:AD4"/>
    <mergeCell ref="A2:A4"/>
    <mergeCell ref="C2:C4"/>
    <mergeCell ref="D2:D4"/>
    <mergeCell ref="E2:E4"/>
    <mergeCell ref="B2:B4"/>
    <mergeCell ref="Z2:AB3"/>
    <mergeCell ref="AC2:AC4"/>
    <mergeCell ref="F2:F4"/>
    <mergeCell ref="G2:G4"/>
    <mergeCell ref="H2:O3"/>
    <mergeCell ref="P2:R3"/>
    <mergeCell ref="S2:V3"/>
    <mergeCell ref="W2:Y3"/>
  </mergeCells>
  <conditionalFormatting sqref="A5:IV35">
    <cfRule type="expression" priority="1" dxfId="4" stopIfTrue="1">
      <formula>MOD(ROW(),2)=0</formula>
    </cfRule>
  </conditionalFormatting>
  <dataValidations count="1">
    <dataValidation allowBlank="1" showInputMessage="1" showErrorMessage="1" imeMode="hiragana" sqref="D29:F35 E5:F28 D16:D28 D5:D1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f.tahira</cp:lastModifiedBy>
  <cp:lastPrinted>2008-04-14T04:28:38Z</cp:lastPrinted>
  <dcterms:created xsi:type="dcterms:W3CDTF">2003-04-10T03:04:44Z</dcterms:created>
  <dcterms:modified xsi:type="dcterms:W3CDTF">2009-10-19T00:59:39Z</dcterms:modified>
  <cp:category/>
  <cp:version/>
  <cp:contentType/>
  <cp:contentStatus/>
</cp:coreProperties>
</file>